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共有ドライブ\A JTC全体に関わる\A100 JTCのサービスを案内する資料\A102 JTCシッピングスケジュール\HP 更新\"/>
    </mc:Choice>
  </mc:AlternateContent>
  <xr:revisionPtr revIDLastSave="0" documentId="13_ncr:1_{CD3E4A86-9AC3-4179-8B9C-185A84C5F6A4}" xr6:coauthVersionLast="45" xr6:coauthVersionMax="45" xr10:uidLastSave="{00000000-0000-0000-0000-000000000000}"/>
  <bookViews>
    <workbookView xWindow="48480" yWindow="-120" windowWidth="29040" windowHeight="15840" xr2:uid="{00000000-000D-0000-FFFF-FFFF00000000}"/>
  </bookViews>
  <sheets>
    <sheet name="P30北欧" sheetId="6" r:id="rId1"/>
    <sheet name="P31北欧" sheetId="7" r:id="rId2"/>
    <sheet name="P32地中海" sheetId="9" r:id="rId3"/>
  </sheets>
  <definedNames>
    <definedName name="★KLG" localSheetId="0">#REF!</definedName>
    <definedName name="★KLG" localSheetId="1">#REF!</definedName>
    <definedName name="★MOL" localSheetId="0">#REF!</definedName>
    <definedName name="★MOL" localSheetId="1">#REF!</definedName>
    <definedName name="★NYK" localSheetId="0">#REF!</definedName>
    <definedName name="★NYK" localSheetId="1">#REF!</definedName>
    <definedName name="MAHEC" localSheetId="0">#REF!</definedName>
    <definedName name="MAHEC" localSheetId="1">#REF!</definedName>
    <definedName name="_xlnm.Print_Area" localSheetId="0">P30北欧!$A$1:$X$129</definedName>
    <definedName name="_xlnm.Print_Area" localSheetId="1">P31北欧!$A$1:$AA$81</definedName>
    <definedName name="_xlnm.Print_Area" localSheetId="2">P32地中海!$A$1:$X$117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9" l="1"/>
  <c r="O109" i="9" s="1"/>
  <c r="O110" i="9" s="1"/>
  <c r="O111" i="9" s="1"/>
  <c r="S106" i="9"/>
  <c r="S108" i="9" s="1"/>
  <c r="S109" i="9" s="1"/>
  <c r="S110" i="9" s="1"/>
  <c r="S111" i="9" s="1"/>
  <c r="G106" i="9"/>
  <c r="G107" i="9" s="1"/>
  <c r="G108" i="9" s="1"/>
  <c r="G109" i="9" s="1"/>
  <c r="G110" i="9" s="1"/>
  <c r="G111" i="9" s="1"/>
  <c r="Q105" i="9"/>
  <c r="Q107" i="9" s="1"/>
  <c r="Q109" i="9" s="1"/>
  <c r="Q110" i="9" s="1"/>
  <c r="Q111" i="9" s="1"/>
  <c r="I105" i="9"/>
  <c r="I106" i="9" s="1"/>
  <c r="U104" i="9"/>
  <c r="U106" i="9" s="1"/>
  <c r="U108" i="9" s="1"/>
  <c r="U109" i="9" s="1"/>
  <c r="U110" i="9" s="1"/>
  <c r="U111" i="9" s="1"/>
  <c r="J104" i="9"/>
  <c r="K104" i="9" s="1"/>
  <c r="M61" i="9"/>
  <c r="N61" i="9" s="1"/>
  <c r="M60" i="9"/>
  <c r="M66" i="9" s="1"/>
  <c r="M72" i="9" s="1"/>
  <c r="M78" i="9" s="1"/>
  <c r="M84" i="9" s="1"/>
  <c r="M90" i="9" s="1"/>
  <c r="M96" i="9" s="1"/>
  <c r="Q57" i="9"/>
  <c r="Q63" i="9" s="1"/>
  <c r="Q69" i="9" s="1"/>
  <c r="Q75" i="9" s="1"/>
  <c r="Q81" i="9" s="1"/>
  <c r="Q87" i="9" s="1"/>
  <c r="Q93" i="9" s="1"/>
  <c r="G57" i="9"/>
  <c r="G63" i="9" s="1"/>
  <c r="O56" i="9"/>
  <c r="O62" i="9" s="1"/>
  <c r="O68" i="9" s="1"/>
  <c r="O74" i="9" s="1"/>
  <c r="O80" i="9" s="1"/>
  <c r="O86" i="9" s="1"/>
  <c r="O92" i="9" s="1"/>
  <c r="O98" i="9" s="1"/>
  <c r="M56" i="9"/>
  <c r="N56" i="9" s="1"/>
  <c r="O55" i="9"/>
  <c r="O61" i="9" s="1"/>
  <c r="O67" i="9" s="1"/>
  <c r="O73" i="9" s="1"/>
  <c r="O79" i="9" s="1"/>
  <c r="O85" i="9" s="1"/>
  <c r="O91" i="9" s="1"/>
  <c r="O97" i="9" s="1"/>
  <c r="N55" i="9"/>
  <c r="H52" i="9"/>
  <c r="I52" i="9" s="1"/>
  <c r="G52" i="9"/>
  <c r="G58" i="9" s="1"/>
  <c r="S51" i="9"/>
  <c r="S57" i="9" s="1"/>
  <c r="S63" i="9" s="1"/>
  <c r="S69" i="9" s="1"/>
  <c r="S75" i="9" s="1"/>
  <c r="S81" i="9" s="1"/>
  <c r="S87" i="9" s="1"/>
  <c r="S93" i="9" s="1"/>
  <c r="I51" i="9"/>
  <c r="K51" i="9" s="1"/>
  <c r="H51" i="9"/>
  <c r="E35" i="9"/>
  <c r="E37" i="9" s="1"/>
  <c r="E39" i="9" s="1"/>
  <c r="E41" i="9" s="1"/>
  <c r="E43" i="9" s="1"/>
  <c r="E45" i="9" s="1"/>
  <c r="E34" i="9"/>
  <c r="E36" i="9" s="1"/>
  <c r="E38" i="9" s="1"/>
  <c r="E40" i="9" s="1"/>
  <c r="E42" i="9" s="1"/>
  <c r="E44" i="9" s="1"/>
  <c r="M32" i="9"/>
  <c r="M34" i="9" s="1"/>
  <c r="M36" i="9" s="1"/>
  <c r="M38" i="9" s="1"/>
  <c r="M40" i="9" s="1"/>
  <c r="M42" i="9" s="1"/>
  <c r="M44" i="9" s="1"/>
  <c r="G32" i="9"/>
  <c r="G34" i="9" s="1"/>
  <c r="G36" i="9" s="1"/>
  <c r="G38" i="9" s="1"/>
  <c r="G40" i="9" s="1"/>
  <c r="G42" i="9" s="1"/>
  <c r="G44" i="9" s="1"/>
  <c r="O31" i="9"/>
  <c r="O33" i="9" s="1"/>
  <c r="O35" i="9" s="1"/>
  <c r="O37" i="9" s="1"/>
  <c r="G31" i="9"/>
  <c r="I31" i="9" s="1"/>
  <c r="O30" i="9"/>
  <c r="O32" i="9" s="1"/>
  <c r="O34" i="9" s="1"/>
  <c r="I30" i="9"/>
  <c r="I32" i="9" s="1"/>
  <c r="I34" i="9" s="1"/>
  <c r="I36" i="9" s="1"/>
  <c r="I38" i="9" s="1"/>
  <c r="I40" i="9" s="1"/>
  <c r="I42" i="9" s="1"/>
  <c r="I44" i="9" s="1"/>
  <c r="K16" i="9"/>
  <c r="L16" i="9" s="1"/>
  <c r="M14" i="9"/>
  <c r="M16" i="9" s="1"/>
  <c r="L14" i="9"/>
  <c r="K14" i="9"/>
  <c r="Q13" i="9"/>
  <c r="Q15" i="9" s="1"/>
  <c r="Q17" i="9" s="1"/>
  <c r="Q19" i="9" s="1"/>
  <c r="Q21" i="9" s="1"/>
  <c r="Q23" i="9" s="1"/>
  <c r="H13" i="9"/>
  <c r="G13" i="9"/>
  <c r="G15" i="9" s="1"/>
  <c r="H15" i="9" s="1"/>
  <c r="K12" i="9"/>
  <c r="L12" i="9" s="1"/>
  <c r="E12" i="9"/>
  <c r="Q11" i="9"/>
  <c r="G11" i="9"/>
  <c r="H11" i="9" s="1"/>
  <c r="E11" i="9"/>
  <c r="A11" i="9"/>
  <c r="M10" i="9"/>
  <c r="O10" i="9" s="1"/>
  <c r="L10" i="9"/>
  <c r="W9" i="9"/>
  <c r="W11" i="9" s="1"/>
  <c r="S9" i="9"/>
  <c r="U9" i="9" s="1"/>
  <c r="I9" i="9"/>
  <c r="I11" i="9" s="1"/>
  <c r="J11" i="9" s="1"/>
  <c r="H9" i="9"/>
  <c r="G33" i="9" l="1"/>
  <c r="G35" i="9" s="1"/>
  <c r="G37" i="9" s="1"/>
  <c r="G39" i="9" s="1"/>
  <c r="G41" i="9" s="1"/>
  <c r="G43" i="9" s="1"/>
  <c r="G45" i="9" s="1"/>
  <c r="S11" i="9"/>
  <c r="I13" i="9"/>
  <c r="I15" i="9" s="1"/>
  <c r="G53" i="9"/>
  <c r="G59" i="9" s="1"/>
  <c r="J9" i="9"/>
  <c r="I17" i="9"/>
  <c r="J15" i="9"/>
  <c r="U11" i="9"/>
  <c r="U13" i="9"/>
  <c r="U15" i="9" s="1"/>
  <c r="U17" i="9" s="1"/>
  <c r="U19" i="9" s="1"/>
  <c r="U21" i="9" s="1"/>
  <c r="U23" i="9" s="1"/>
  <c r="J106" i="9"/>
  <c r="I107" i="9"/>
  <c r="H63" i="9"/>
  <c r="G69" i="9"/>
  <c r="O39" i="9"/>
  <c r="O41" i="9"/>
  <c r="O43" i="9" s="1"/>
  <c r="O45" i="9" s="1"/>
  <c r="H58" i="9"/>
  <c r="G64" i="9"/>
  <c r="O36" i="9"/>
  <c r="O38" i="9"/>
  <c r="O40" i="9" s="1"/>
  <c r="O42" i="9" s="1"/>
  <c r="O44" i="9" s="1"/>
  <c r="M18" i="9"/>
  <c r="N16" i="9"/>
  <c r="K57" i="9"/>
  <c r="K63" i="9" s="1"/>
  <c r="K69" i="9" s="1"/>
  <c r="K75" i="9" s="1"/>
  <c r="K81" i="9" s="1"/>
  <c r="K87" i="9" s="1"/>
  <c r="K93" i="9" s="1"/>
  <c r="M51" i="9"/>
  <c r="M57" i="9" s="1"/>
  <c r="M63" i="9" s="1"/>
  <c r="M69" i="9" s="1"/>
  <c r="M75" i="9" s="1"/>
  <c r="M81" i="9" s="1"/>
  <c r="M87" i="9" s="1"/>
  <c r="M93" i="9" s="1"/>
  <c r="O12" i="9"/>
  <c r="P12" i="9" s="1"/>
  <c r="P10" i="9"/>
  <c r="O14" i="9"/>
  <c r="K52" i="9"/>
  <c r="K58" i="9" s="1"/>
  <c r="K64" i="9" s="1"/>
  <c r="K70" i="9" s="1"/>
  <c r="K76" i="9" s="1"/>
  <c r="K82" i="9" s="1"/>
  <c r="K88" i="9" s="1"/>
  <c r="K94" i="9" s="1"/>
  <c r="I58" i="9"/>
  <c r="I64" i="9" s="1"/>
  <c r="I70" i="9" s="1"/>
  <c r="I76" i="9" s="1"/>
  <c r="I82" i="9" s="1"/>
  <c r="I88" i="9" s="1"/>
  <c r="I94" i="9" s="1"/>
  <c r="H59" i="9"/>
  <c r="G65" i="9"/>
  <c r="L104" i="9"/>
  <c r="M104" i="9" s="1"/>
  <c r="K105" i="9"/>
  <c r="I33" i="9"/>
  <c r="I35" i="9" s="1"/>
  <c r="I37" i="9" s="1"/>
  <c r="I39" i="9" s="1"/>
  <c r="I41" i="9" s="1"/>
  <c r="I43" i="9" s="1"/>
  <c r="I45" i="9" s="1"/>
  <c r="K31" i="9"/>
  <c r="K33" i="9" s="1"/>
  <c r="K35" i="9" s="1"/>
  <c r="K37" i="9" s="1"/>
  <c r="K39" i="9" s="1"/>
  <c r="K41" i="9" s="1"/>
  <c r="K43" i="9" s="1"/>
  <c r="K45" i="9" s="1"/>
  <c r="J13" i="9"/>
  <c r="N14" i="9"/>
  <c r="Q31" i="9"/>
  <c r="Q33" i="9" s="1"/>
  <c r="Q35" i="9" s="1"/>
  <c r="Q37" i="9" s="1"/>
  <c r="Q39" i="9" s="1"/>
  <c r="Q41" i="9" s="1"/>
  <c r="Q43" i="9" s="1"/>
  <c r="Q45" i="9" s="1"/>
  <c r="U51" i="9"/>
  <c r="H57" i="9"/>
  <c r="J105" i="9"/>
  <c r="N10" i="9"/>
  <c r="M12" i="9"/>
  <c r="N12" i="9" s="1"/>
  <c r="G17" i="9"/>
  <c r="K18" i="9"/>
  <c r="I57" i="9"/>
  <c r="I63" i="9" s="1"/>
  <c r="I69" i="9" s="1"/>
  <c r="I75" i="9" s="1"/>
  <c r="I81" i="9" s="1"/>
  <c r="I87" i="9" s="1"/>
  <c r="I93" i="9" s="1"/>
  <c r="M67" i="9"/>
  <c r="S13" i="9"/>
  <c r="S15" i="9" s="1"/>
  <c r="S17" i="9" s="1"/>
  <c r="S19" i="9" s="1"/>
  <c r="S21" i="9" s="1"/>
  <c r="S23" i="9" s="1"/>
  <c r="K30" i="9"/>
  <c r="K32" i="9" s="1"/>
  <c r="K34" i="9" s="1"/>
  <c r="K36" i="9" s="1"/>
  <c r="K38" i="9" s="1"/>
  <c r="K40" i="9" s="1"/>
  <c r="K42" i="9" s="1"/>
  <c r="K44" i="9" s="1"/>
  <c r="H53" i="9"/>
  <c r="I53" i="9" s="1"/>
  <c r="W13" i="9"/>
  <c r="W15" i="9" s="1"/>
  <c r="W17" i="9" s="1"/>
  <c r="W19" i="9" s="1"/>
  <c r="W21" i="9" s="1"/>
  <c r="W23" i="9" s="1"/>
  <c r="M62" i="9"/>
  <c r="W104" i="9"/>
  <c r="W106" i="9" s="1"/>
  <c r="W108" i="9" s="1"/>
  <c r="W109" i="9" s="1"/>
  <c r="W110" i="9" s="1"/>
  <c r="W111" i="9" s="1"/>
  <c r="H69" i="9" l="1"/>
  <c r="G75" i="9"/>
  <c r="U57" i="9"/>
  <c r="U63" i="9" s="1"/>
  <c r="U69" i="9" s="1"/>
  <c r="U75" i="9" s="1"/>
  <c r="U81" i="9" s="1"/>
  <c r="U87" i="9" s="1"/>
  <c r="U93" i="9" s="1"/>
  <c r="W51" i="9"/>
  <c r="W57" i="9" s="1"/>
  <c r="W63" i="9" s="1"/>
  <c r="W69" i="9" s="1"/>
  <c r="W75" i="9" s="1"/>
  <c r="W81" i="9" s="1"/>
  <c r="W87" i="9" s="1"/>
  <c r="W93" i="9" s="1"/>
  <c r="H65" i="9"/>
  <c r="G71" i="9"/>
  <c r="J17" i="9"/>
  <c r="I19" i="9"/>
  <c r="N62" i="9"/>
  <c r="M68" i="9"/>
  <c r="H17" i="9"/>
  <c r="G19" i="9"/>
  <c r="I108" i="9"/>
  <c r="J107" i="9"/>
  <c r="O16" i="9"/>
  <c r="P14" i="9"/>
  <c r="N67" i="9"/>
  <c r="M73" i="9"/>
  <c r="L18" i="9"/>
  <c r="K20" i="9"/>
  <c r="N18" i="9"/>
  <c r="M20" i="9"/>
  <c r="K53" i="9"/>
  <c r="K59" i="9" s="1"/>
  <c r="K65" i="9" s="1"/>
  <c r="K71" i="9" s="1"/>
  <c r="K77" i="9" s="1"/>
  <c r="K83" i="9" s="1"/>
  <c r="K89" i="9" s="1"/>
  <c r="K95" i="9" s="1"/>
  <c r="I59" i="9"/>
  <c r="I65" i="9" s="1"/>
  <c r="I71" i="9" s="1"/>
  <c r="I77" i="9" s="1"/>
  <c r="I83" i="9" s="1"/>
  <c r="I89" i="9" s="1"/>
  <c r="I95" i="9" s="1"/>
  <c r="H64" i="9"/>
  <c r="G70" i="9"/>
  <c r="L105" i="9"/>
  <c r="K106" i="9"/>
  <c r="N104" i="9"/>
  <c r="M105" i="9"/>
  <c r="N73" i="9" l="1"/>
  <c r="M79" i="9"/>
  <c r="N68" i="9"/>
  <c r="M80" i="9"/>
  <c r="M74" i="9"/>
  <c r="N74" i="9" s="1"/>
  <c r="H75" i="9"/>
  <c r="G81" i="9"/>
  <c r="J19" i="9"/>
  <c r="I21" i="9"/>
  <c r="H70" i="9"/>
  <c r="G76" i="9"/>
  <c r="O18" i="9"/>
  <c r="P16" i="9"/>
  <c r="N105" i="9"/>
  <c r="M106" i="9"/>
  <c r="M22" i="9"/>
  <c r="N20" i="9"/>
  <c r="H71" i="9"/>
  <c r="G77" i="9"/>
  <c r="I109" i="9"/>
  <c r="J108" i="9"/>
  <c r="K107" i="9"/>
  <c r="L106" i="9"/>
  <c r="K22" i="9"/>
  <c r="L20" i="9"/>
  <c r="G21" i="9"/>
  <c r="H19" i="9"/>
  <c r="H77" i="9" l="1"/>
  <c r="G83" i="9"/>
  <c r="G23" i="9"/>
  <c r="H23" i="9" s="1"/>
  <c r="H21" i="9"/>
  <c r="I23" i="9"/>
  <c r="J23" i="9" s="1"/>
  <c r="J21" i="9"/>
  <c r="M24" i="9"/>
  <c r="N24" i="9" s="1"/>
  <c r="N22" i="9"/>
  <c r="H76" i="9"/>
  <c r="G82" i="9"/>
  <c r="N79" i="9"/>
  <c r="M85" i="9"/>
  <c r="K24" i="9"/>
  <c r="L24" i="9" s="1"/>
  <c r="L22" i="9"/>
  <c r="M107" i="9"/>
  <c r="N106" i="9"/>
  <c r="H81" i="9"/>
  <c r="G87" i="9"/>
  <c r="K108" i="9"/>
  <c r="L107" i="9"/>
  <c r="J109" i="9"/>
  <c r="I110" i="9"/>
  <c r="P18" i="9"/>
  <c r="O20" i="9"/>
  <c r="N80" i="9"/>
  <c r="M86" i="9"/>
  <c r="H83" i="9" l="1"/>
  <c r="G89" i="9"/>
  <c r="P20" i="9"/>
  <c r="O22" i="9"/>
  <c r="K109" i="9"/>
  <c r="L108" i="9"/>
  <c r="N86" i="9"/>
  <c r="M92" i="9"/>
  <c r="H82" i="9"/>
  <c r="G88" i="9"/>
  <c r="G93" i="9"/>
  <c r="H93" i="9" s="1"/>
  <c r="H87" i="9"/>
  <c r="M108" i="9"/>
  <c r="N107" i="9"/>
  <c r="I111" i="9"/>
  <c r="J111" i="9" s="1"/>
  <c r="J110" i="9"/>
  <c r="N85" i="9"/>
  <c r="M91" i="9"/>
  <c r="N92" i="9" l="1"/>
  <c r="M98" i="9"/>
  <c r="N98" i="9" s="1"/>
  <c r="L109" i="9"/>
  <c r="K110" i="9"/>
  <c r="M109" i="9"/>
  <c r="N108" i="9"/>
  <c r="O24" i="9"/>
  <c r="P24" i="9" s="1"/>
  <c r="P22" i="9"/>
  <c r="N91" i="9"/>
  <c r="M97" i="9"/>
  <c r="N97" i="9" s="1"/>
  <c r="H88" i="9"/>
  <c r="G94" i="9"/>
  <c r="H94" i="9" s="1"/>
  <c r="H89" i="9"/>
  <c r="G95" i="9"/>
  <c r="H95" i="9" s="1"/>
  <c r="K111" i="9" l="1"/>
  <c r="L111" i="9" s="1"/>
  <c r="L110" i="9"/>
  <c r="M110" i="9"/>
  <c r="N109" i="9"/>
  <c r="N110" i="9" l="1"/>
  <c r="M111" i="9"/>
  <c r="N111" i="9" s="1"/>
  <c r="F60" i="7" l="1"/>
  <c r="F64" i="7" s="1"/>
  <c r="F68" i="7" s="1"/>
  <c r="F72" i="7" s="1"/>
  <c r="F76" i="7" s="1"/>
  <c r="T59" i="7"/>
  <c r="T63" i="7" s="1"/>
  <c r="T67" i="7" s="1"/>
  <c r="T71" i="7" s="1"/>
  <c r="T75" i="7" s="1"/>
  <c r="H56" i="7"/>
  <c r="I56" i="7" s="1"/>
  <c r="F56" i="7"/>
  <c r="D56" i="7"/>
  <c r="T55" i="7"/>
  <c r="R55" i="7"/>
  <c r="R59" i="7" s="1"/>
  <c r="R63" i="7" s="1"/>
  <c r="R67" i="7" s="1"/>
  <c r="R71" i="7" s="1"/>
  <c r="R75" i="7" s="1"/>
  <c r="D55" i="7"/>
  <c r="J54" i="7"/>
  <c r="J58" i="7" s="1"/>
  <c r="F53" i="7"/>
  <c r="F57" i="7" s="1"/>
  <c r="F61" i="7" s="1"/>
  <c r="F65" i="7" s="1"/>
  <c r="F69" i="7" s="1"/>
  <c r="F73" i="7" s="1"/>
  <c r="F77" i="7" s="1"/>
  <c r="I52" i="7"/>
  <c r="T51" i="7"/>
  <c r="R51" i="7"/>
  <c r="P51" i="7"/>
  <c r="P55" i="7" s="1"/>
  <c r="P59" i="7" s="1"/>
  <c r="P63" i="7" s="1"/>
  <c r="P67" i="7" s="1"/>
  <c r="P71" i="7" s="1"/>
  <c r="P75" i="7" s="1"/>
  <c r="K50" i="7"/>
  <c r="J50" i="7"/>
  <c r="H49" i="7"/>
  <c r="H53" i="7" s="1"/>
  <c r="H48" i="7"/>
  <c r="N47" i="7"/>
  <c r="O47" i="7" s="1"/>
  <c r="L47" i="7"/>
  <c r="L51" i="7" s="1"/>
  <c r="V34" i="7"/>
  <c r="V36" i="7" s="1"/>
  <c r="V38" i="7" s="1"/>
  <c r="X32" i="7"/>
  <c r="X34" i="7" s="1"/>
  <c r="X36" i="7" s="1"/>
  <c r="X38" i="7" s="1"/>
  <c r="V32" i="7"/>
  <c r="R28" i="7"/>
  <c r="R32" i="7" s="1"/>
  <c r="R34" i="7" s="1"/>
  <c r="R36" i="7" s="1"/>
  <c r="R38" i="7" s="1"/>
  <c r="Z26" i="7"/>
  <c r="Z30" i="7" s="1"/>
  <c r="Z32" i="7" s="1"/>
  <c r="Z34" i="7" s="1"/>
  <c r="Z36" i="7" s="1"/>
  <c r="Z38" i="7" s="1"/>
  <c r="X26" i="7"/>
  <c r="V26" i="7"/>
  <c r="T26" i="7"/>
  <c r="T28" i="7" s="1"/>
  <c r="T29" i="7" s="1"/>
  <c r="T30" i="7" s="1"/>
  <c r="T31" i="7" s="1"/>
  <c r="T32" i="7" s="1"/>
  <c r="R26" i="7"/>
  <c r="P26" i="7"/>
  <c r="P28" i="7" s="1"/>
  <c r="P30" i="7" s="1"/>
  <c r="P32" i="7" s="1"/>
  <c r="P34" i="7" s="1"/>
  <c r="P36" i="7" s="1"/>
  <c r="P38" i="7" s="1"/>
  <c r="F26" i="7"/>
  <c r="F28" i="7" s="1"/>
  <c r="T25" i="7"/>
  <c r="F25" i="7"/>
  <c r="H25" i="7" s="1"/>
  <c r="G24" i="7"/>
  <c r="J24" i="7" s="1"/>
  <c r="X11" i="7"/>
  <c r="X12" i="7" s="1"/>
  <c r="X13" i="7" s="1"/>
  <c r="X14" i="7" s="1"/>
  <c r="X15" i="7" s="1"/>
  <c r="X16" i="7" s="1"/>
  <c r="N11" i="7"/>
  <c r="N12" i="7" s="1"/>
  <c r="X10" i="7"/>
  <c r="V10" i="7"/>
  <c r="V11" i="7" s="1"/>
  <c r="V12" i="7" s="1"/>
  <c r="V13" i="7" s="1"/>
  <c r="V14" i="7" s="1"/>
  <c r="V15" i="7" s="1"/>
  <c r="V16" i="7" s="1"/>
  <c r="T10" i="7"/>
  <c r="T11" i="7" s="1"/>
  <c r="T12" i="7" s="1"/>
  <c r="T13" i="7" s="1"/>
  <c r="T14" i="7" s="1"/>
  <c r="T15" i="7" s="1"/>
  <c r="T16" i="7" s="1"/>
  <c r="R10" i="7"/>
  <c r="R11" i="7" s="1"/>
  <c r="R12" i="7" s="1"/>
  <c r="R13" i="7" s="1"/>
  <c r="R14" i="7" s="1"/>
  <c r="R15" i="7" s="1"/>
  <c r="R16" i="7" s="1"/>
  <c r="P10" i="7"/>
  <c r="P11" i="7" s="1"/>
  <c r="P12" i="7" s="1"/>
  <c r="P13" i="7" s="1"/>
  <c r="P14" i="7" s="1"/>
  <c r="P15" i="7" s="1"/>
  <c r="P16" i="7" s="1"/>
  <c r="N10" i="7"/>
  <c r="H10" i="7"/>
  <c r="H11" i="7" s="1"/>
  <c r="F10" i="7"/>
  <c r="F11" i="7" s="1"/>
  <c r="F12" i="7" s="1"/>
  <c r="F13" i="7" s="1"/>
  <c r="F14" i="7" s="1"/>
  <c r="F15" i="7" s="1"/>
  <c r="F16" i="7" s="1"/>
  <c r="Z9" i="7"/>
  <c r="Z11" i="7" s="1"/>
  <c r="H9" i="7"/>
  <c r="I9" i="7" s="1"/>
  <c r="J9" i="7" s="1"/>
  <c r="K24" i="7" l="1"/>
  <c r="L24" i="7" s="1"/>
  <c r="L26" i="7" s="1"/>
  <c r="L28" i="7" s="1"/>
  <c r="L30" i="7" s="1"/>
  <c r="L32" i="7" s="1"/>
  <c r="L34" i="7" s="1"/>
  <c r="L36" i="7" s="1"/>
  <c r="L38" i="7" s="1"/>
  <c r="J26" i="7"/>
  <c r="J62" i="7"/>
  <c r="K58" i="7"/>
  <c r="L9" i="7"/>
  <c r="L10" i="7" s="1"/>
  <c r="L11" i="7" s="1"/>
  <c r="L12" i="7" s="1"/>
  <c r="L13" i="7" s="1"/>
  <c r="L14" i="7" s="1"/>
  <c r="L15" i="7" s="1"/>
  <c r="L16" i="7" s="1"/>
  <c r="J10" i="7"/>
  <c r="J11" i="7" s="1"/>
  <c r="J12" i="7" s="1"/>
  <c r="J13" i="7" s="1"/>
  <c r="J14" i="7" s="1"/>
  <c r="J15" i="7" s="1"/>
  <c r="J16" i="7" s="1"/>
  <c r="F30" i="7"/>
  <c r="G28" i="7"/>
  <c r="Z13" i="7"/>
  <c r="Z14" i="7" s="1"/>
  <c r="Z15" i="7" s="1"/>
  <c r="Z16" i="7" s="1"/>
  <c r="Z12" i="7"/>
  <c r="T33" i="7"/>
  <c r="T34" i="7"/>
  <c r="L55" i="7"/>
  <c r="L59" i="7" s="1"/>
  <c r="L63" i="7" s="1"/>
  <c r="L67" i="7" s="1"/>
  <c r="L71" i="7" s="1"/>
  <c r="L75" i="7" s="1"/>
  <c r="N51" i="7"/>
  <c r="H27" i="7"/>
  <c r="I25" i="7"/>
  <c r="J25" i="7" s="1"/>
  <c r="H57" i="7"/>
  <c r="I53" i="7"/>
  <c r="I11" i="7"/>
  <c r="H12" i="7"/>
  <c r="K54" i="7"/>
  <c r="H60" i="7"/>
  <c r="Z10" i="7"/>
  <c r="N13" i="7"/>
  <c r="N14" i="7" s="1"/>
  <c r="N15" i="7" s="1"/>
  <c r="N16" i="7" s="1"/>
  <c r="I10" i="7"/>
  <c r="G26" i="7"/>
  <c r="F27" i="7"/>
  <c r="F29" i="7" s="1"/>
  <c r="F31" i="7" s="1"/>
  <c r="F33" i="7" s="1"/>
  <c r="F35" i="7" s="1"/>
  <c r="F37" i="7" s="1"/>
  <c r="F39" i="7" s="1"/>
  <c r="T27" i="7"/>
  <c r="I49" i="7"/>
  <c r="K62" i="7" l="1"/>
  <c r="J66" i="7"/>
  <c r="J27" i="7"/>
  <c r="K25" i="7"/>
  <c r="L25" i="7" s="1"/>
  <c r="H29" i="7"/>
  <c r="I27" i="7"/>
  <c r="F32" i="7"/>
  <c r="G30" i="7"/>
  <c r="H64" i="7"/>
  <c r="I60" i="7"/>
  <c r="N55" i="7"/>
  <c r="O51" i="7"/>
  <c r="H13" i="7"/>
  <c r="I12" i="7"/>
  <c r="T35" i="7"/>
  <c r="T36" i="7"/>
  <c r="J28" i="7"/>
  <c r="K26" i="7"/>
  <c r="I57" i="7"/>
  <c r="H61" i="7"/>
  <c r="H68" i="7" l="1"/>
  <c r="I64" i="7"/>
  <c r="H31" i="7"/>
  <c r="I29" i="7"/>
  <c r="K28" i="7"/>
  <c r="J30" i="7"/>
  <c r="M25" i="7"/>
  <c r="N25" i="7" s="1"/>
  <c r="N27" i="7" s="1"/>
  <c r="N29" i="7" s="1"/>
  <c r="N31" i="7" s="1"/>
  <c r="N33" i="7" s="1"/>
  <c r="N35" i="7" s="1"/>
  <c r="N37" i="7" s="1"/>
  <c r="N39" i="7" s="1"/>
  <c r="L27" i="7"/>
  <c r="T37" i="7"/>
  <c r="T38" i="7"/>
  <c r="T39" i="7" s="1"/>
  <c r="F34" i="7"/>
  <c r="G32" i="7"/>
  <c r="I13" i="7"/>
  <c r="H14" i="7"/>
  <c r="I61" i="7"/>
  <c r="H65" i="7"/>
  <c r="O55" i="7"/>
  <c r="N59" i="7"/>
  <c r="J29" i="7"/>
  <c r="K27" i="7"/>
  <c r="K66" i="7"/>
  <c r="J70" i="7"/>
  <c r="M27" i="7" l="1"/>
  <c r="L29" i="7"/>
  <c r="H15" i="7"/>
  <c r="I14" i="7"/>
  <c r="J32" i="7"/>
  <c r="K30" i="7"/>
  <c r="I65" i="7"/>
  <c r="H69" i="7"/>
  <c r="K70" i="7"/>
  <c r="J74" i="7"/>
  <c r="K29" i="7"/>
  <c r="J31" i="7"/>
  <c r="F36" i="7"/>
  <c r="G34" i="7"/>
  <c r="I31" i="7"/>
  <c r="H33" i="7"/>
  <c r="O59" i="7"/>
  <c r="N63" i="7"/>
  <c r="I68" i="7"/>
  <c r="H72" i="7"/>
  <c r="J34" i="7" l="1"/>
  <c r="K32" i="7"/>
  <c r="H73" i="7"/>
  <c r="I69" i="7"/>
  <c r="J33" i="7"/>
  <c r="K31" i="7"/>
  <c r="H35" i="7"/>
  <c r="I35" i="7" s="1"/>
  <c r="I33" i="7"/>
  <c r="H37" i="7"/>
  <c r="F38" i="7"/>
  <c r="G38" i="7" s="1"/>
  <c r="G36" i="7"/>
  <c r="I15" i="7"/>
  <c r="H16" i="7"/>
  <c r="I16" i="7" s="1"/>
  <c r="I72" i="7"/>
  <c r="H76" i="7"/>
  <c r="I76" i="7" s="1"/>
  <c r="N67" i="7"/>
  <c r="O63" i="7"/>
  <c r="J78" i="7"/>
  <c r="K78" i="7" s="1"/>
  <c r="K74" i="7"/>
  <c r="L31" i="7"/>
  <c r="M29" i="7"/>
  <c r="K33" i="7" l="1"/>
  <c r="J37" i="7"/>
  <c r="J35" i="7"/>
  <c r="K35" i="7" s="1"/>
  <c r="L33" i="7"/>
  <c r="M31" i="7"/>
  <c r="N71" i="7"/>
  <c r="O67" i="7"/>
  <c r="I73" i="7"/>
  <c r="H77" i="7"/>
  <c r="I77" i="7" s="1"/>
  <c r="H39" i="7"/>
  <c r="I39" i="7" s="1"/>
  <c r="I37" i="7"/>
  <c r="K34" i="7"/>
  <c r="J36" i="7"/>
  <c r="L37" i="7" l="1"/>
  <c r="M33" i="7"/>
  <c r="L35" i="7"/>
  <c r="M35" i="7" s="1"/>
  <c r="O71" i="7"/>
  <c r="N75" i="7"/>
  <c r="O75" i="7" s="1"/>
  <c r="J38" i="7"/>
  <c r="K38" i="7" s="1"/>
  <c r="K36" i="7"/>
  <c r="K37" i="7"/>
  <c r="J39" i="7"/>
  <c r="K39" i="7" s="1"/>
  <c r="M37" i="7" l="1"/>
  <c r="L39" i="7"/>
  <c r="M39" i="7" s="1"/>
  <c r="S121" i="6" l="1"/>
  <c r="S119" i="6"/>
  <c r="S117" i="6"/>
  <c r="M116" i="6"/>
  <c r="N116" i="6" s="1"/>
  <c r="S115" i="6"/>
  <c r="S125" i="6" s="1"/>
  <c r="G115" i="6"/>
  <c r="G117" i="6" s="1"/>
  <c r="M114" i="6"/>
  <c r="N114" i="6" s="1"/>
  <c r="S113" i="6"/>
  <c r="S123" i="6" s="1"/>
  <c r="G113" i="6"/>
  <c r="H113" i="6" s="1"/>
  <c r="N112" i="6"/>
  <c r="O112" i="6" s="1"/>
  <c r="U111" i="6"/>
  <c r="U113" i="6" s="1"/>
  <c r="J111" i="6"/>
  <c r="I111" i="6"/>
  <c r="I113" i="6" s="1"/>
  <c r="J113" i="6" s="1"/>
  <c r="H111" i="6"/>
  <c r="M85" i="6"/>
  <c r="M88" i="6" s="1"/>
  <c r="M91" i="6" s="1"/>
  <c r="M94" i="6" s="1"/>
  <c r="M97" i="6" s="1"/>
  <c r="M100" i="6" s="1"/>
  <c r="M103" i="6" s="1"/>
  <c r="G85" i="6"/>
  <c r="G88" i="6" s="1"/>
  <c r="I88" i="6" s="1"/>
  <c r="O82" i="6"/>
  <c r="Q82" i="6" s="1"/>
  <c r="Q85" i="6" s="1"/>
  <c r="Q88" i="6" s="1"/>
  <c r="Q91" i="6" s="1"/>
  <c r="Q94" i="6" s="1"/>
  <c r="Q97" i="6" s="1"/>
  <c r="Q100" i="6" s="1"/>
  <c r="Q103" i="6" s="1"/>
  <c r="K82" i="6"/>
  <c r="K85" i="6" s="1"/>
  <c r="K88" i="6" s="1"/>
  <c r="K91" i="6" s="1"/>
  <c r="K94" i="6" s="1"/>
  <c r="K97" i="6" s="1"/>
  <c r="K100" i="6" s="1"/>
  <c r="K103" i="6" s="1"/>
  <c r="I82" i="6"/>
  <c r="I85" i="6" s="1"/>
  <c r="I91" i="6" s="1"/>
  <c r="I94" i="6" s="1"/>
  <c r="I97" i="6" s="1"/>
  <c r="I100" i="6" s="1"/>
  <c r="I103" i="6" s="1"/>
  <c r="G56" i="6"/>
  <c r="O47" i="6"/>
  <c r="G46" i="6"/>
  <c r="G51" i="6" s="1"/>
  <c r="H51" i="6" s="1"/>
  <c r="G44" i="6"/>
  <c r="G49" i="6" s="1"/>
  <c r="H49" i="6" s="1"/>
  <c r="H43" i="6"/>
  <c r="G43" i="6"/>
  <c r="G48" i="6" s="1"/>
  <c r="H48" i="6" s="1"/>
  <c r="U42" i="6"/>
  <c r="U47" i="6" s="1"/>
  <c r="U52" i="6" s="1"/>
  <c r="U57" i="6" s="1"/>
  <c r="U62" i="6" s="1"/>
  <c r="U67" i="6" s="1"/>
  <c r="U72" i="6" s="1"/>
  <c r="S42" i="6"/>
  <c r="S47" i="6" s="1"/>
  <c r="S52" i="6" s="1"/>
  <c r="S57" i="6" s="1"/>
  <c r="S62" i="6" s="1"/>
  <c r="S67" i="6" s="1"/>
  <c r="S72" i="6" s="1"/>
  <c r="Q42" i="6"/>
  <c r="Q47" i="6" s="1"/>
  <c r="Q52" i="6" s="1"/>
  <c r="Q57" i="6" s="1"/>
  <c r="Q62" i="6" s="1"/>
  <c r="Q67" i="6" s="1"/>
  <c r="Q72" i="6" s="1"/>
  <c r="O42" i="6"/>
  <c r="P42" i="6" s="1"/>
  <c r="I41" i="6"/>
  <c r="I46" i="6" s="1"/>
  <c r="I51" i="6" s="1"/>
  <c r="K51" i="6" s="1"/>
  <c r="K56" i="6" s="1"/>
  <c r="K61" i="6" s="1"/>
  <c r="K66" i="6" s="1"/>
  <c r="K71" i="6" s="1"/>
  <c r="K76" i="6" s="1"/>
  <c r="H41" i="6"/>
  <c r="O40" i="6"/>
  <c r="O45" i="6" s="1"/>
  <c r="P45" i="6" s="1"/>
  <c r="H39" i="6"/>
  <c r="O38" i="6"/>
  <c r="O43" i="6" s="1"/>
  <c r="O48" i="6" s="1"/>
  <c r="O53" i="6" s="1"/>
  <c r="O58" i="6" s="1"/>
  <c r="O63" i="6" s="1"/>
  <c r="O68" i="6" s="1"/>
  <c r="O73" i="6" s="1"/>
  <c r="I38" i="6"/>
  <c r="K38" i="6" s="1"/>
  <c r="K43" i="6" s="1"/>
  <c r="H38" i="6"/>
  <c r="U37" i="6"/>
  <c r="S37" i="6"/>
  <c r="P37" i="6"/>
  <c r="M37" i="6"/>
  <c r="M42" i="6" s="1"/>
  <c r="M47" i="6" s="1"/>
  <c r="M52" i="6" s="1"/>
  <c r="M57" i="6" s="1"/>
  <c r="M62" i="6" s="1"/>
  <c r="M67" i="6" s="1"/>
  <c r="M72" i="6" s="1"/>
  <c r="H35" i="6"/>
  <c r="H34" i="6"/>
  <c r="W25" i="6"/>
  <c r="S25" i="6"/>
  <c r="S26" i="6" s="1"/>
  <c r="S27" i="6" s="1"/>
  <c r="S28" i="6" s="1"/>
  <c r="W24" i="6"/>
  <c r="W26" i="6" s="1"/>
  <c r="W27" i="6" s="1"/>
  <c r="W28" i="6" s="1"/>
  <c r="S24" i="6"/>
  <c r="Q24" i="6"/>
  <c r="Q25" i="6" s="1"/>
  <c r="Q26" i="6" s="1"/>
  <c r="Q27" i="6" s="1"/>
  <c r="Q28" i="6" s="1"/>
  <c r="O24" i="6"/>
  <c r="U23" i="6"/>
  <c r="U24" i="6" s="1"/>
  <c r="U25" i="6" s="1"/>
  <c r="U26" i="6" s="1"/>
  <c r="U27" i="6" s="1"/>
  <c r="U28" i="6" s="1"/>
  <c r="S23" i="6"/>
  <c r="Q23" i="6"/>
  <c r="O23" i="6"/>
  <c r="O25" i="6" s="1"/>
  <c r="O26" i="6" s="1"/>
  <c r="O27" i="6" s="1"/>
  <c r="O28" i="6" s="1"/>
  <c r="N23" i="6"/>
  <c r="N24" i="6" s="1"/>
  <c r="N25" i="6" s="1"/>
  <c r="N26" i="6" s="1"/>
  <c r="N27" i="6" s="1"/>
  <c r="N28" i="6" s="1"/>
  <c r="G23" i="6"/>
  <c r="G24" i="6" s="1"/>
  <c r="H24" i="6" s="1"/>
  <c r="I24" i="6" s="1"/>
  <c r="J24" i="6" s="1"/>
  <c r="J25" i="6" s="1"/>
  <c r="J26" i="6" s="1"/>
  <c r="J27" i="6" s="1"/>
  <c r="J28" i="6" s="1"/>
  <c r="X22" i="6"/>
  <c r="X23" i="6" s="1"/>
  <c r="X24" i="6" s="1"/>
  <c r="X25" i="6" s="1"/>
  <c r="X26" i="6" s="1"/>
  <c r="X27" i="6" s="1"/>
  <c r="V22" i="6"/>
  <c r="V23" i="6" s="1"/>
  <c r="V24" i="6" s="1"/>
  <c r="V25" i="6" s="1"/>
  <c r="V26" i="6" s="1"/>
  <c r="V27" i="6" s="1"/>
  <c r="T22" i="6"/>
  <c r="T23" i="6" s="1"/>
  <c r="T24" i="6" s="1"/>
  <c r="T25" i="6" s="1"/>
  <c r="T26" i="6" s="1"/>
  <c r="T27" i="6" s="1"/>
  <c r="T28" i="6" s="1"/>
  <c r="R22" i="6"/>
  <c r="R23" i="6" s="1"/>
  <c r="R24" i="6" s="1"/>
  <c r="R25" i="6" s="1"/>
  <c r="R26" i="6" s="1"/>
  <c r="R27" i="6" s="1"/>
  <c r="R28" i="6" s="1"/>
  <c r="P22" i="6"/>
  <c r="P23" i="6" s="1"/>
  <c r="P24" i="6" s="1"/>
  <c r="P25" i="6" s="1"/>
  <c r="P26" i="6" s="1"/>
  <c r="P27" i="6" s="1"/>
  <c r="P28" i="6" s="1"/>
  <c r="N22" i="6"/>
  <c r="L22" i="6"/>
  <c r="L23" i="6" s="1"/>
  <c r="L24" i="6" s="1"/>
  <c r="L25" i="6" s="1"/>
  <c r="L26" i="6" s="1"/>
  <c r="L27" i="6" s="1"/>
  <c r="L28" i="6" s="1"/>
  <c r="K22" i="6"/>
  <c r="K23" i="6" s="1"/>
  <c r="K24" i="6" s="1"/>
  <c r="H22" i="6"/>
  <c r="I22" i="6" s="1"/>
  <c r="J22" i="6" s="1"/>
  <c r="J23" i="6" s="1"/>
  <c r="O12" i="6"/>
  <c r="O13" i="6" s="1"/>
  <c r="O14" i="6" s="1"/>
  <c r="O15" i="6" s="1"/>
  <c r="O16" i="6" s="1"/>
  <c r="G12" i="6"/>
  <c r="G13" i="6" s="1"/>
  <c r="G14" i="6" s="1"/>
  <c r="G15" i="6" s="1"/>
  <c r="G16" i="6" s="1"/>
  <c r="O11" i="6"/>
  <c r="G11" i="6"/>
  <c r="T10" i="6"/>
  <c r="T11" i="6" s="1"/>
  <c r="T12" i="6" s="1"/>
  <c r="T13" i="6" s="1"/>
  <c r="T14" i="6" s="1"/>
  <c r="T15" i="6" s="1"/>
  <c r="T16" i="6" s="1"/>
  <c r="R10" i="6"/>
  <c r="R11" i="6" s="1"/>
  <c r="R12" i="6" s="1"/>
  <c r="R13" i="6" s="1"/>
  <c r="R14" i="6" s="1"/>
  <c r="R15" i="6" s="1"/>
  <c r="R16" i="6" s="1"/>
  <c r="P10" i="6"/>
  <c r="P11" i="6" s="1"/>
  <c r="P12" i="6" s="1"/>
  <c r="P13" i="6" s="1"/>
  <c r="P14" i="6" s="1"/>
  <c r="P15" i="6" s="1"/>
  <c r="P16" i="6" s="1"/>
  <c r="O10" i="6"/>
  <c r="J10" i="6"/>
  <c r="I10" i="6"/>
  <c r="I11" i="6" s="1"/>
  <c r="Q9" i="6"/>
  <c r="S9" i="6" s="1"/>
  <c r="J9" i="6"/>
  <c r="K9" i="6" s="1"/>
  <c r="P112" i="6" l="1"/>
  <c r="Q112" i="6" s="1"/>
  <c r="O114" i="6"/>
  <c r="K41" i="6"/>
  <c r="O85" i="6"/>
  <c r="O88" i="6" s="1"/>
  <c r="O91" i="6" s="1"/>
  <c r="O94" i="6" s="1"/>
  <c r="O97" i="6" s="1"/>
  <c r="O100" i="6" s="1"/>
  <c r="O103" i="6" s="1"/>
  <c r="K111" i="6"/>
  <c r="U117" i="6"/>
  <c r="U119" i="6" s="1"/>
  <c r="U121" i="6" s="1"/>
  <c r="U123" i="6" s="1"/>
  <c r="U125" i="6" s="1"/>
  <c r="Q11" i="6"/>
  <c r="Q12" i="6" s="1"/>
  <c r="Q13" i="6" s="1"/>
  <c r="Q14" i="6" s="1"/>
  <c r="Q15" i="6" s="1"/>
  <c r="Q16" i="6" s="1"/>
  <c r="M22" i="6"/>
  <c r="M23" i="6" s="1"/>
  <c r="M24" i="6" s="1"/>
  <c r="I23" i="6"/>
  <c r="I25" i="6" s="1"/>
  <c r="I26" i="6" s="1"/>
  <c r="I27" i="6" s="1"/>
  <c r="I28" i="6" s="1"/>
  <c r="M118" i="6"/>
  <c r="H46" i="6"/>
  <c r="G91" i="6"/>
  <c r="G94" i="6" s="1"/>
  <c r="G97" i="6" s="1"/>
  <c r="G100" i="6" s="1"/>
  <c r="G103" i="6" s="1"/>
  <c r="I12" i="6"/>
  <c r="J11" i="6"/>
  <c r="K46" i="6"/>
  <c r="K44" i="6"/>
  <c r="L9" i="6"/>
  <c r="M9" i="6" s="1"/>
  <c r="K11" i="6"/>
  <c r="K10" i="6"/>
  <c r="L10" i="6" s="1"/>
  <c r="S10" i="6"/>
  <c r="S11" i="6"/>
  <c r="S12" i="6" s="1"/>
  <c r="S13" i="6" s="1"/>
  <c r="S14" i="6" s="1"/>
  <c r="S15" i="6" s="1"/>
  <c r="S16" i="6" s="1"/>
  <c r="H23" i="6"/>
  <c r="H44" i="6"/>
  <c r="P114" i="6"/>
  <c r="O116" i="6"/>
  <c r="R112" i="6"/>
  <c r="Q114" i="6"/>
  <c r="G119" i="6"/>
  <c r="H117" i="6"/>
  <c r="I43" i="6"/>
  <c r="I48" i="6" s="1"/>
  <c r="I39" i="6"/>
  <c r="O50" i="6"/>
  <c r="G53" i="6"/>
  <c r="P40" i="6"/>
  <c r="G61" i="6"/>
  <c r="H56" i="6"/>
  <c r="I56" i="6" s="1"/>
  <c r="N118" i="6"/>
  <c r="M120" i="6"/>
  <c r="Q10" i="6"/>
  <c r="G25" i="6"/>
  <c r="P47" i="6"/>
  <c r="O52" i="6"/>
  <c r="K25" i="6"/>
  <c r="K26" i="6" s="1"/>
  <c r="K27" i="6" s="1"/>
  <c r="K28" i="6" s="1"/>
  <c r="U115" i="6"/>
  <c r="H115" i="6"/>
  <c r="I115" i="6"/>
  <c r="K115" i="6" l="1"/>
  <c r="K117" i="6" s="1"/>
  <c r="K119" i="6" s="1"/>
  <c r="K121" i="6" s="1"/>
  <c r="K123" i="6" s="1"/>
  <c r="K125" i="6" s="1"/>
  <c r="K113" i="6"/>
  <c r="M25" i="6"/>
  <c r="M26" i="6" s="1"/>
  <c r="M27" i="6" s="1"/>
  <c r="M28" i="6" s="1"/>
  <c r="J12" i="6"/>
  <c r="I13" i="6"/>
  <c r="H61" i="6"/>
  <c r="I61" i="6"/>
  <c r="G66" i="6"/>
  <c r="R114" i="6"/>
  <c r="Q116" i="6"/>
  <c r="J115" i="6"/>
  <c r="I117" i="6"/>
  <c r="N120" i="6"/>
  <c r="M122" i="6"/>
  <c r="O57" i="6"/>
  <c r="P52" i="6"/>
  <c r="I53" i="6"/>
  <c r="G58" i="6"/>
  <c r="G54" i="6"/>
  <c r="H53" i="6"/>
  <c r="P116" i="6"/>
  <c r="O118" i="6"/>
  <c r="G26" i="6"/>
  <c r="H25" i="6"/>
  <c r="O55" i="6"/>
  <c r="P50" i="6"/>
  <c r="M10" i="6"/>
  <c r="N10" i="6" s="1"/>
  <c r="M11" i="6"/>
  <c r="N9" i="6"/>
  <c r="H119" i="6"/>
  <c r="G121" i="6"/>
  <c r="K12" i="6"/>
  <c r="L11" i="6"/>
  <c r="I44" i="6"/>
  <c r="I49" i="6" s="1"/>
  <c r="K39" i="6"/>
  <c r="M40" i="6" s="1"/>
  <c r="M45" i="6" s="1"/>
  <c r="M50" i="6" s="1"/>
  <c r="M55" i="6" s="1"/>
  <c r="M60" i="6" s="1"/>
  <c r="M65" i="6" s="1"/>
  <c r="M70" i="6" s="1"/>
  <c r="M75" i="6" s="1"/>
  <c r="K49" i="6"/>
  <c r="K54" i="6" s="1"/>
  <c r="K59" i="6" s="1"/>
  <c r="K64" i="6" s="1"/>
  <c r="K69" i="6" s="1"/>
  <c r="K74" i="6" s="1"/>
  <c r="K48" i="6"/>
  <c r="I14" i="6" l="1"/>
  <c r="J13" i="6"/>
  <c r="J117" i="6"/>
  <c r="I119" i="6"/>
  <c r="I54" i="6"/>
  <c r="H54" i="6"/>
  <c r="G59" i="6"/>
  <c r="N122" i="6"/>
  <c r="M124" i="6"/>
  <c r="L48" i="6"/>
  <c r="K53" i="6"/>
  <c r="K58" i="6" s="1"/>
  <c r="K63" i="6" s="1"/>
  <c r="K68" i="6" s="1"/>
  <c r="K73" i="6" s="1"/>
  <c r="N11" i="6"/>
  <c r="M12" i="6"/>
  <c r="H58" i="6"/>
  <c r="I58" i="6" s="1"/>
  <c r="G63" i="6"/>
  <c r="I66" i="6"/>
  <c r="G71" i="6"/>
  <c r="H66" i="6"/>
  <c r="P118" i="6"/>
  <c r="O120" i="6"/>
  <c r="Q118" i="6"/>
  <c r="R116" i="6"/>
  <c r="P55" i="6"/>
  <c r="O60" i="6"/>
  <c r="L12" i="6"/>
  <c r="K13" i="6"/>
  <c r="H121" i="6"/>
  <c r="G123" i="6"/>
  <c r="H26" i="6"/>
  <c r="G27" i="6"/>
  <c r="P57" i="6"/>
  <c r="O62" i="6"/>
  <c r="M126" i="6" l="1"/>
  <c r="N126" i="6" s="1"/>
  <c r="N124" i="6"/>
  <c r="I15" i="6"/>
  <c r="J14" i="6"/>
  <c r="O67" i="6"/>
  <c r="P62" i="6"/>
  <c r="O65" i="6"/>
  <c r="P60" i="6"/>
  <c r="K14" i="6"/>
  <c r="L13" i="6"/>
  <c r="H71" i="6"/>
  <c r="I71" i="6" s="1"/>
  <c r="G76" i="6"/>
  <c r="H76" i="6" s="1"/>
  <c r="I76" i="6" s="1"/>
  <c r="G68" i="6"/>
  <c r="I63" i="6"/>
  <c r="H63" i="6"/>
  <c r="Q120" i="6"/>
  <c r="R118" i="6"/>
  <c r="I59" i="6"/>
  <c r="G64" i="6"/>
  <c r="H59" i="6"/>
  <c r="G28" i="6"/>
  <c r="H28" i="6" s="1"/>
  <c r="H27" i="6"/>
  <c r="M13" i="6"/>
  <c r="N12" i="6"/>
  <c r="H123" i="6"/>
  <c r="G125" i="6"/>
  <c r="H125" i="6" s="1"/>
  <c r="O122" i="6"/>
  <c r="P120" i="6"/>
  <c r="J119" i="6"/>
  <c r="I121" i="6"/>
  <c r="H64" i="6" l="1"/>
  <c r="G69" i="6"/>
  <c r="I64" i="6"/>
  <c r="I16" i="6"/>
  <c r="J16" i="6" s="1"/>
  <c r="J15" i="6"/>
  <c r="Q122" i="6"/>
  <c r="R120" i="6"/>
  <c r="O124" i="6"/>
  <c r="P122" i="6"/>
  <c r="K15" i="6"/>
  <c r="L14" i="6"/>
  <c r="N13" i="6"/>
  <c r="M14" i="6"/>
  <c r="P65" i="6"/>
  <c r="O70" i="6"/>
  <c r="J121" i="6"/>
  <c r="I123" i="6"/>
  <c r="H68" i="6"/>
  <c r="I68" i="6"/>
  <c r="G73" i="6"/>
  <c r="P67" i="6"/>
  <c r="O72" i="6"/>
  <c r="P72" i="6" s="1"/>
  <c r="O126" i="6" l="1"/>
  <c r="P126" i="6" s="1"/>
  <c r="P124" i="6"/>
  <c r="O75" i="6"/>
  <c r="P75" i="6" s="1"/>
  <c r="P70" i="6"/>
  <c r="Q124" i="6"/>
  <c r="R122" i="6"/>
  <c r="M15" i="6"/>
  <c r="N14" i="6"/>
  <c r="I73" i="6"/>
  <c r="H73" i="6"/>
  <c r="L15" i="6"/>
  <c r="K16" i="6"/>
  <c r="L16" i="6" s="1"/>
  <c r="G74" i="6"/>
  <c r="I69" i="6"/>
  <c r="H69" i="6"/>
  <c r="I125" i="6"/>
  <c r="J125" i="6" s="1"/>
  <c r="J123" i="6"/>
  <c r="N15" i="6" l="1"/>
  <c r="M16" i="6"/>
  <c r="N16" i="6" s="1"/>
  <c r="Q126" i="6"/>
  <c r="R126" i="6" s="1"/>
  <c r="R124" i="6"/>
  <c r="I74" i="6"/>
  <c r="H74" i="6"/>
</calcChain>
</file>

<file path=xl/sharedStrings.xml><?xml version="1.0" encoding="utf-8"?>
<sst xmlns="http://schemas.openxmlformats.org/spreadsheetml/2006/main" count="1152" uniqueCount="263">
  <si>
    <t>JAPAN TRUST CO., LTD.</t>
  </si>
  <si>
    <t>Vessel</t>
  </si>
  <si>
    <t>Voy</t>
  </si>
  <si>
    <t>-</t>
  </si>
  <si>
    <r>
      <rPr>
        <b/>
        <sz val="10"/>
        <rFont val="ＭＳ Ｐゴシック"/>
        <family val="3"/>
        <charset val="128"/>
      </rPr>
      <t>ジャパントラスト株式会社</t>
    </r>
    <rPh sb="0" eb="12">
      <t>Ｊ</t>
    </rPh>
    <phoneticPr fontId="14"/>
  </si>
  <si>
    <t>Yokohama</t>
  </si>
  <si>
    <t>Rotterdam</t>
  </si>
  <si>
    <t>Rotterdam</t>
    <phoneticPr fontId="3"/>
  </si>
  <si>
    <t>Mon</t>
    <phoneticPr fontId="3"/>
  </si>
  <si>
    <t>1313-247S</t>
    <phoneticPr fontId="3"/>
  </si>
  <si>
    <t>EVER PRIDE</t>
    <phoneticPr fontId="3"/>
  </si>
  <si>
    <t>Barcelona</t>
    <phoneticPr fontId="3"/>
  </si>
  <si>
    <t>Sun - Mon</t>
    <phoneticPr fontId="3"/>
  </si>
  <si>
    <t xml:space="preserve"> </t>
    <phoneticPr fontId="3"/>
  </si>
  <si>
    <t>A-VESSEL</t>
    <phoneticPr fontId="3"/>
  </si>
  <si>
    <t>-</t>
    <phoneticPr fontId="3"/>
  </si>
  <si>
    <t>S018</t>
    <phoneticPr fontId="3"/>
  </si>
  <si>
    <t>1648-238S</t>
    <phoneticPr fontId="3"/>
  </si>
  <si>
    <t>WAN HAI 267</t>
    <phoneticPr fontId="3"/>
  </si>
  <si>
    <t>UNI-PREMIER</t>
    <phoneticPr fontId="3"/>
  </si>
  <si>
    <t>Kobe</t>
    <phoneticPr fontId="3"/>
  </si>
  <si>
    <t>Hamburg</t>
    <phoneticPr fontId="3"/>
  </si>
  <si>
    <t>Sat</t>
    <phoneticPr fontId="3"/>
  </si>
  <si>
    <t>Wed</t>
    <phoneticPr fontId="3"/>
  </si>
  <si>
    <t>Tue</t>
    <phoneticPr fontId="3"/>
  </si>
  <si>
    <t>Nagoya</t>
    <phoneticPr fontId="3"/>
  </si>
  <si>
    <t>Osaka</t>
    <phoneticPr fontId="3"/>
  </si>
  <si>
    <t>Mon - Tue</t>
    <phoneticPr fontId="3"/>
  </si>
  <si>
    <t>Fri</t>
    <phoneticPr fontId="3"/>
  </si>
  <si>
    <t>Antwerp</t>
    <phoneticPr fontId="3"/>
  </si>
  <si>
    <t>Felixstowe</t>
    <phoneticPr fontId="3"/>
  </si>
  <si>
    <t>Thu</t>
    <phoneticPr fontId="3"/>
  </si>
  <si>
    <t>Tokyo</t>
    <phoneticPr fontId="3"/>
  </si>
  <si>
    <t>MOONCHILD</t>
    <phoneticPr fontId="3"/>
  </si>
  <si>
    <t>Thu - Fri</t>
    <phoneticPr fontId="3"/>
  </si>
  <si>
    <t>JAPAN TRUST CO., LTD.</t>
    <phoneticPr fontId="14"/>
  </si>
  <si>
    <t>Kobe</t>
    <phoneticPr fontId="14"/>
  </si>
  <si>
    <t>Nagoya</t>
    <phoneticPr fontId="14"/>
  </si>
  <si>
    <t>Shimizu</t>
    <phoneticPr fontId="14"/>
  </si>
  <si>
    <t>Tokyo</t>
    <phoneticPr fontId="14"/>
  </si>
  <si>
    <t>Rotterdam</t>
    <phoneticPr fontId="14"/>
  </si>
  <si>
    <t>Hamburg</t>
    <phoneticPr fontId="14"/>
  </si>
  <si>
    <t>Southampton</t>
    <phoneticPr fontId="14"/>
  </si>
  <si>
    <t>Le Havre</t>
    <phoneticPr fontId="14"/>
  </si>
  <si>
    <t>Sat - Sun</t>
    <phoneticPr fontId="3"/>
  </si>
  <si>
    <t>Sun</t>
    <phoneticPr fontId="3"/>
  </si>
  <si>
    <t>A-VESSEL</t>
  </si>
  <si>
    <t>Yokohama</t>
    <phoneticPr fontId="3"/>
  </si>
  <si>
    <t>ADVANCE</t>
    <phoneticPr fontId="3"/>
  </si>
  <si>
    <t>UNI-PATRIOT</t>
    <phoneticPr fontId="3"/>
  </si>
  <si>
    <t>Le Havre</t>
    <phoneticPr fontId="3"/>
  </si>
  <si>
    <t>Hakata</t>
    <phoneticPr fontId="3"/>
  </si>
  <si>
    <t xml:space="preserve">Tue </t>
    <phoneticPr fontId="3"/>
  </si>
  <si>
    <t>Antwerp</t>
    <phoneticPr fontId="14"/>
  </si>
  <si>
    <t>Genoa</t>
    <phoneticPr fontId="3"/>
  </si>
  <si>
    <t>EVER BASIS</t>
    <phoneticPr fontId="3"/>
  </si>
  <si>
    <t xml:space="preserve">Sun - Mon </t>
    <phoneticPr fontId="3"/>
  </si>
  <si>
    <t>Kobe</t>
  </si>
  <si>
    <t>Beirut</t>
    <phoneticPr fontId="3"/>
  </si>
  <si>
    <t>La Spezia</t>
  </si>
  <si>
    <t>Genoa</t>
  </si>
  <si>
    <t>Fos Sur Mer</t>
  </si>
  <si>
    <t xml:space="preserve">Sat  - Sun </t>
    <phoneticPr fontId="3"/>
  </si>
  <si>
    <t>La Spezia</t>
    <phoneticPr fontId="3"/>
  </si>
  <si>
    <t>Fos</t>
    <phoneticPr fontId="3"/>
  </si>
  <si>
    <t>Valencia</t>
    <phoneticPr fontId="3"/>
  </si>
  <si>
    <t>Vessel</t>
    <phoneticPr fontId="3"/>
  </si>
  <si>
    <t>EVER BIRTH</t>
    <phoneticPr fontId="3"/>
  </si>
  <si>
    <t>Shimizu</t>
    <phoneticPr fontId="3"/>
  </si>
  <si>
    <t>EVER BEFIT</t>
    <phoneticPr fontId="3"/>
  </si>
  <si>
    <t>PROGRESS C</t>
    <phoneticPr fontId="3"/>
  </si>
  <si>
    <t>EVER BOARD</t>
    <phoneticPr fontId="3"/>
  </si>
  <si>
    <r>
      <rPr>
        <b/>
        <sz val="10"/>
        <rFont val="ＭＳ Ｐゴシック"/>
        <family val="3"/>
        <charset val="128"/>
      </rPr>
      <t>ジャパントラスト株式会社</t>
    </r>
  </si>
  <si>
    <t>Yokohama</t>
    <phoneticPr fontId="14"/>
  </si>
  <si>
    <t>NYK FUSHIMI</t>
    <phoneticPr fontId="3"/>
  </si>
  <si>
    <t>Wed - Thu</t>
    <phoneticPr fontId="3"/>
  </si>
  <si>
    <t>EVER BUILD</t>
    <phoneticPr fontId="3"/>
  </si>
  <si>
    <r>
      <rPr>
        <b/>
        <u/>
        <sz val="18"/>
        <rFont val="ＭＳ Ｐゴシック"/>
        <family val="3"/>
        <charset val="128"/>
      </rPr>
      <t>★</t>
    </r>
    <r>
      <rPr>
        <b/>
        <u/>
        <sz val="18"/>
        <rFont val="Arial"/>
        <family val="2"/>
      </rPr>
      <t>ONE</t>
    </r>
    <r>
      <rPr>
        <b/>
        <u/>
        <sz val="18"/>
        <rFont val="ＭＳ Ｐゴシック"/>
        <family val="3"/>
        <charset val="128"/>
      </rPr>
      <t>（</t>
    </r>
    <r>
      <rPr>
        <b/>
        <u/>
        <sz val="18"/>
        <rFont val="Arial"/>
        <family val="2"/>
      </rPr>
      <t>JID + FE5 / FP1</t>
    </r>
    <r>
      <rPr>
        <b/>
        <u/>
        <sz val="18"/>
        <rFont val="ＭＳ Ｐゴシック"/>
        <family val="3"/>
        <charset val="128"/>
      </rPr>
      <t>）</t>
    </r>
    <phoneticPr fontId="14"/>
  </si>
  <si>
    <r>
      <rPr>
        <sz val="10"/>
        <color theme="1"/>
        <rFont val="ＭＳ Ｐゴシック"/>
        <family val="3"/>
        <charset val="128"/>
      </rPr>
      <t>※上記スケジュールは</t>
    </r>
    <r>
      <rPr>
        <sz val="10"/>
        <color theme="1"/>
        <rFont val="Arial"/>
        <family val="2"/>
      </rPr>
      <t>Singapore</t>
    </r>
    <r>
      <rPr>
        <sz val="10"/>
        <color theme="1"/>
        <rFont val="ＭＳ Ｐゴシック"/>
        <family val="3"/>
        <charset val="128"/>
      </rPr>
      <t>トランシップにて承ります。</t>
    </r>
    <rPh sb="1" eb="3">
      <t>ジョウキ</t>
    </rPh>
    <phoneticPr fontId="3"/>
  </si>
  <si>
    <r>
      <rPr>
        <b/>
        <u/>
        <sz val="18"/>
        <rFont val="ＭＳ Ｐゴシック"/>
        <family val="3"/>
        <charset val="128"/>
      </rPr>
      <t>★</t>
    </r>
    <r>
      <rPr>
        <b/>
        <u/>
        <sz val="18"/>
        <rFont val="Arial"/>
        <family val="2"/>
      </rPr>
      <t>EVERGREEN</t>
    </r>
    <r>
      <rPr>
        <b/>
        <u/>
        <sz val="18"/>
        <rFont val="ＭＳ Ｐゴシック"/>
        <family val="3"/>
        <charset val="128"/>
      </rPr>
      <t>（</t>
    </r>
    <r>
      <rPr>
        <b/>
        <u/>
        <sz val="18"/>
        <rFont val="Arial"/>
        <family val="2"/>
      </rPr>
      <t>CEM, NE7 / NE7</t>
    </r>
    <r>
      <rPr>
        <b/>
        <u/>
        <sz val="18"/>
        <rFont val="ＭＳ Ｐゴシック"/>
        <family val="3"/>
        <charset val="128"/>
      </rPr>
      <t>）</t>
    </r>
    <phoneticPr fontId="3"/>
  </si>
  <si>
    <t>※上記スケジュールはTaipeiトランシップにて承ります。</t>
    <rPh sb="1" eb="3">
      <t>ジョウキ</t>
    </rPh>
    <phoneticPr fontId="3"/>
  </si>
  <si>
    <r>
      <rPr>
        <b/>
        <u/>
        <sz val="18"/>
        <rFont val="ＭＳ Ｐゴシック"/>
        <family val="3"/>
        <charset val="128"/>
      </rPr>
      <t>★</t>
    </r>
    <r>
      <rPr>
        <b/>
        <u/>
        <sz val="18"/>
        <rFont val="Arial"/>
        <family val="2"/>
      </rPr>
      <t>MAERSK</t>
    </r>
    <r>
      <rPr>
        <b/>
        <u/>
        <sz val="18"/>
        <rFont val="ＭＳ Ｐゴシック"/>
        <family val="3"/>
        <charset val="128"/>
      </rPr>
      <t>（</t>
    </r>
    <r>
      <rPr>
        <b/>
        <u/>
        <sz val="18"/>
        <rFont val="Arial"/>
        <family val="2"/>
      </rPr>
      <t>AE1</t>
    </r>
    <r>
      <rPr>
        <b/>
        <u/>
        <sz val="18"/>
        <rFont val="ＭＳ Ｐゴシック"/>
        <family val="3"/>
        <charset val="128"/>
      </rPr>
      <t>）</t>
    </r>
    <phoneticPr fontId="14"/>
  </si>
  <si>
    <r>
      <rPr>
        <b/>
        <u/>
        <sz val="18"/>
        <rFont val="ＭＳ Ｐゴシック"/>
        <family val="3"/>
        <charset val="128"/>
      </rPr>
      <t>★</t>
    </r>
    <r>
      <rPr>
        <b/>
        <u/>
        <sz val="18"/>
        <rFont val="Arial"/>
        <family val="2"/>
      </rPr>
      <t>MSC</t>
    </r>
    <r>
      <rPr>
        <b/>
        <u/>
        <sz val="18"/>
        <rFont val="ＭＳ Ｐゴシック"/>
        <family val="3"/>
        <charset val="128"/>
      </rPr>
      <t>（</t>
    </r>
    <r>
      <rPr>
        <b/>
        <u/>
        <sz val="18"/>
        <rFont val="Arial"/>
        <family val="2"/>
      </rPr>
      <t>SHOGUN</t>
    </r>
    <r>
      <rPr>
        <b/>
        <u/>
        <sz val="18"/>
        <rFont val="ＭＳ Ｐゴシック"/>
        <family val="3"/>
        <charset val="128"/>
      </rPr>
      <t>）</t>
    </r>
    <phoneticPr fontId="3"/>
  </si>
  <si>
    <t>※上記スケジュールはPusanもしくはTanjung Pelepasトランシップにて承ります。</t>
    <rPh sb="1" eb="3">
      <t>ジョウキ</t>
    </rPh>
    <rPh sb="42" eb="43">
      <t>ウケタマワ</t>
    </rPh>
    <phoneticPr fontId="3"/>
  </si>
  <si>
    <t>26A</t>
    <phoneticPr fontId="14"/>
  </si>
  <si>
    <t>26C</t>
    <phoneticPr fontId="3"/>
  </si>
  <si>
    <r>
      <rPr>
        <b/>
        <u/>
        <sz val="30"/>
        <rFont val="ＭＳ Ｐゴシック"/>
        <family val="3"/>
        <charset val="128"/>
      </rPr>
      <t>地中海向け</t>
    </r>
    <r>
      <rPr>
        <b/>
        <u/>
        <sz val="30"/>
        <rFont val="Arial"/>
        <family val="2"/>
      </rPr>
      <t xml:space="preserve"> FCL</t>
    </r>
    <r>
      <rPr>
        <b/>
        <u/>
        <sz val="30"/>
        <rFont val="ＭＳ Ｐゴシック"/>
        <family val="3"/>
        <charset val="128"/>
      </rPr>
      <t>サービス</t>
    </r>
  </si>
  <si>
    <r>
      <rPr>
        <b/>
        <u/>
        <sz val="22"/>
        <rFont val="ＭＳ Ｐゴシック"/>
        <family val="3"/>
        <charset val="128"/>
      </rPr>
      <t>★</t>
    </r>
    <r>
      <rPr>
        <b/>
        <u/>
        <sz val="22"/>
        <rFont val="Arial"/>
        <family val="2"/>
      </rPr>
      <t>MSC</t>
    </r>
    <r>
      <rPr>
        <b/>
        <u/>
        <sz val="22"/>
        <rFont val="ＭＳ Ｐゴシック"/>
        <family val="3"/>
        <charset val="128"/>
      </rPr>
      <t>　</t>
    </r>
    <r>
      <rPr>
        <b/>
        <u/>
        <sz val="22"/>
        <rFont val="Arial"/>
        <family val="2"/>
      </rPr>
      <t>(DRAGON EXPRESS)</t>
    </r>
    <phoneticPr fontId="3"/>
  </si>
  <si>
    <r>
      <rPr>
        <sz val="12"/>
        <rFont val="ＭＳ Ｐゴシック"/>
        <family val="3"/>
        <charset val="128"/>
      </rPr>
      <t>※上記スケジュールは、</t>
    </r>
    <r>
      <rPr>
        <sz val="12"/>
        <rFont val="Arial"/>
        <family val="2"/>
      </rPr>
      <t xml:space="preserve">Pusan </t>
    </r>
    <r>
      <rPr>
        <sz val="12"/>
        <rFont val="ＭＳ Ｐゴシック"/>
        <family val="3"/>
        <charset val="128"/>
      </rPr>
      <t>または</t>
    </r>
    <r>
      <rPr>
        <sz val="12"/>
        <rFont val="Arial"/>
        <family val="2"/>
      </rPr>
      <t>Singapore</t>
    </r>
    <r>
      <rPr>
        <sz val="12"/>
        <rFont val="ＭＳ Ｐゴシック"/>
        <family val="3"/>
        <charset val="128"/>
      </rPr>
      <t>トランシップにて承ります。</t>
    </r>
    <phoneticPr fontId="3"/>
  </si>
  <si>
    <r>
      <rPr>
        <b/>
        <u/>
        <sz val="22"/>
        <rFont val="ＭＳ Ｐゴシック"/>
        <family val="3"/>
        <charset val="128"/>
      </rPr>
      <t>★</t>
    </r>
    <r>
      <rPr>
        <b/>
        <u/>
        <sz val="22"/>
        <rFont val="Arial"/>
        <family val="2"/>
      </rPr>
      <t>MAERSK</t>
    </r>
    <phoneticPr fontId="3"/>
  </si>
  <si>
    <r>
      <rPr>
        <sz val="12"/>
        <rFont val="ＭＳ Ｐゴシック"/>
        <family val="3"/>
        <charset val="128"/>
      </rPr>
      <t>※上記スケジュールは、</t>
    </r>
    <r>
      <rPr>
        <sz val="12"/>
        <rFont val="Arial"/>
        <family val="2"/>
      </rPr>
      <t xml:space="preserve">Ningobo </t>
    </r>
    <r>
      <rPr>
        <sz val="12"/>
        <rFont val="ＭＳ Ｐゴシック"/>
        <family val="3"/>
        <charset val="128"/>
      </rPr>
      <t>または</t>
    </r>
    <r>
      <rPr>
        <sz val="12"/>
        <rFont val="Arial"/>
        <family val="2"/>
      </rPr>
      <t>Shanghai</t>
    </r>
    <r>
      <rPr>
        <sz val="12"/>
        <rFont val="ＭＳ Ｐゴシック"/>
        <family val="3"/>
        <charset val="128"/>
      </rPr>
      <t>トランシップにて承ります。</t>
    </r>
    <phoneticPr fontId="3"/>
  </si>
  <si>
    <r>
      <rPr>
        <b/>
        <u/>
        <sz val="22"/>
        <rFont val="ＭＳ Ｐゴシック"/>
        <family val="3"/>
        <charset val="128"/>
      </rPr>
      <t>★</t>
    </r>
    <r>
      <rPr>
        <b/>
        <u/>
        <sz val="22"/>
        <rFont val="Arial"/>
        <family val="2"/>
      </rPr>
      <t>EVERGREEN</t>
    </r>
    <r>
      <rPr>
        <b/>
        <u/>
        <sz val="22"/>
        <rFont val="ＭＳ Ｐゴシック"/>
        <family val="3"/>
        <charset val="128"/>
      </rPr>
      <t>　</t>
    </r>
    <r>
      <rPr>
        <b/>
        <u/>
        <sz val="22"/>
        <rFont val="Arial"/>
        <family val="2"/>
      </rPr>
      <t>(FEM , MD2)</t>
    </r>
    <phoneticPr fontId="3"/>
  </si>
  <si>
    <r>
      <rPr>
        <sz val="12"/>
        <rFont val="ＭＳ Ｐゴシック"/>
        <family val="3"/>
        <charset val="128"/>
      </rPr>
      <t>※上記スケジュールは</t>
    </r>
    <r>
      <rPr>
        <sz val="12"/>
        <rFont val="Arial"/>
        <family val="2"/>
      </rPr>
      <t>Kaohsiung</t>
    </r>
    <r>
      <rPr>
        <sz val="12"/>
        <rFont val="ＭＳ Ｐゴシック"/>
        <family val="3"/>
        <charset val="128"/>
      </rPr>
      <t>トランシップにて承ります。</t>
    </r>
    <phoneticPr fontId="3"/>
  </si>
  <si>
    <r>
      <rPr>
        <b/>
        <u/>
        <sz val="22"/>
        <rFont val="ＭＳ Ｐゴシック"/>
        <family val="3"/>
        <charset val="128"/>
      </rPr>
      <t>★</t>
    </r>
    <r>
      <rPr>
        <b/>
        <u/>
        <sz val="22"/>
        <rFont val="Arial"/>
        <family val="2"/>
      </rPr>
      <t>HAPAG - LIOYD</t>
    </r>
    <r>
      <rPr>
        <b/>
        <u/>
        <sz val="22"/>
        <rFont val="ＭＳ Ｐゴシック"/>
        <family val="3"/>
        <charset val="128"/>
      </rPr>
      <t>　</t>
    </r>
    <r>
      <rPr>
        <b/>
        <u/>
        <sz val="22"/>
        <rFont val="Arial"/>
        <family val="2"/>
      </rPr>
      <t>(FE1 / MD1 / MD2)</t>
    </r>
    <phoneticPr fontId="3"/>
  </si>
  <si>
    <r>
      <rPr>
        <sz val="12"/>
        <rFont val="ＭＳ Ｐゴシック"/>
        <family val="3"/>
        <charset val="128"/>
      </rPr>
      <t>※上記スケジュールは</t>
    </r>
    <r>
      <rPr>
        <sz val="12"/>
        <rFont val="Arial"/>
        <family val="2"/>
      </rPr>
      <t>Singapore</t>
    </r>
    <r>
      <rPr>
        <sz val="12"/>
        <rFont val="ＭＳ Ｐゴシック"/>
        <family val="3"/>
        <charset val="128"/>
      </rPr>
      <t>トランシップにて承ります。</t>
    </r>
    <phoneticPr fontId="3"/>
  </si>
  <si>
    <t>MSC ROSSELLA</t>
    <phoneticPr fontId="3"/>
  </si>
  <si>
    <t>EVER PEARL</t>
    <phoneticPr fontId="3"/>
  </si>
  <si>
    <t>CCNI ARAUCO</t>
    <phoneticPr fontId="3"/>
  </si>
  <si>
    <t>26B</t>
    <phoneticPr fontId="14"/>
  </si>
  <si>
    <t>26D</t>
    <phoneticPr fontId="14"/>
  </si>
  <si>
    <r>
      <t>※上記スケジュールは</t>
    </r>
    <r>
      <rPr>
        <sz val="10"/>
        <color theme="1"/>
        <rFont val="游ゴシック"/>
        <family val="2"/>
        <charset val="128"/>
        <scheme val="minor"/>
      </rPr>
      <t>Shanghai</t>
    </r>
    <r>
      <rPr>
        <sz val="10"/>
        <color theme="1"/>
        <rFont val="游ゴシック"/>
        <family val="3"/>
        <charset val="128"/>
        <scheme val="minor"/>
      </rPr>
      <t>もしくは</t>
    </r>
    <r>
      <rPr>
        <sz val="10"/>
        <color theme="1"/>
        <rFont val="游ゴシック"/>
        <family val="2"/>
        <charset val="128"/>
        <scheme val="minor"/>
      </rPr>
      <t>Ningbo</t>
    </r>
    <r>
      <rPr>
        <sz val="10"/>
        <color theme="1"/>
        <rFont val="游ゴシック"/>
        <family val="3"/>
        <charset val="128"/>
        <scheme val="minor"/>
      </rPr>
      <t>トランシップにて承ります。</t>
    </r>
    <r>
      <rPr>
        <sz val="10"/>
        <color theme="1"/>
        <rFont val="游ゴシック"/>
        <family val="2"/>
        <charset val="128"/>
        <scheme val="minor"/>
      </rPr>
      <t>FelixstoweとRotterdamとBremerhaven向けの船も御座います。詳細は各営業担当者へお問い合わせください。</t>
    </r>
    <rPh sb="1" eb="3">
      <t>ジョウキ</t>
    </rPh>
    <rPh sb="73" eb="74">
      <t>ム</t>
    </rPh>
    <rPh sb="76" eb="77">
      <t>フネ</t>
    </rPh>
    <rPh sb="78" eb="80">
      <t>ゴザ</t>
    </rPh>
    <phoneticPr fontId="3"/>
  </si>
  <si>
    <t>26E</t>
    <phoneticPr fontId="3"/>
  </si>
  <si>
    <t>28A</t>
    <phoneticPr fontId="3"/>
  </si>
  <si>
    <t>28B</t>
    <phoneticPr fontId="3"/>
  </si>
  <si>
    <t>28C</t>
    <phoneticPr fontId="3"/>
  </si>
  <si>
    <t>28D</t>
    <phoneticPr fontId="3"/>
  </si>
  <si>
    <t>MSC ALEXA</t>
    <phoneticPr fontId="3"/>
  </si>
  <si>
    <t>EVER BALMY</t>
    <phoneticPr fontId="3"/>
  </si>
  <si>
    <t>SANTA CATARINA</t>
    <phoneticPr fontId="3"/>
  </si>
  <si>
    <t>SAN CHRISTOBAL</t>
    <phoneticPr fontId="3"/>
  </si>
  <si>
    <t>MAERSK SAIGON</t>
    <phoneticPr fontId="3"/>
  </si>
  <si>
    <t>MSC RAFAELA</t>
    <phoneticPr fontId="3"/>
  </si>
  <si>
    <t>ジャパントラスト株式会社</t>
  </si>
  <si>
    <t>EVER BEING</t>
    <phoneticPr fontId="3"/>
  </si>
  <si>
    <t>GSL GRANIA</t>
    <phoneticPr fontId="3"/>
  </si>
  <si>
    <t>Fri - Sat</t>
    <phoneticPr fontId="3"/>
  </si>
  <si>
    <t>EVER CORE</t>
    <phoneticPr fontId="3"/>
  </si>
  <si>
    <t>HAPPY LUCKY</t>
    <phoneticPr fontId="3"/>
  </si>
  <si>
    <t>LEO PERDANA</t>
    <phoneticPr fontId="3"/>
  </si>
  <si>
    <t>Wed / Thu</t>
    <phoneticPr fontId="3"/>
  </si>
  <si>
    <t>SANTA INES</t>
    <phoneticPr fontId="3"/>
  </si>
  <si>
    <t>AS CARINTHIA</t>
    <phoneticPr fontId="3"/>
  </si>
  <si>
    <t>SATTHA BHUM</t>
    <phoneticPr fontId="3"/>
  </si>
  <si>
    <t>HG017R</t>
    <phoneticPr fontId="3"/>
  </si>
  <si>
    <t>HI019R</t>
    <phoneticPr fontId="3"/>
  </si>
  <si>
    <t>HG018R</t>
    <phoneticPr fontId="3"/>
  </si>
  <si>
    <t>HI020R</t>
    <phoneticPr fontId="3"/>
  </si>
  <si>
    <r>
      <rPr>
        <b/>
        <u/>
        <sz val="22"/>
        <rFont val="ＭＳ Ｐゴシック"/>
        <family val="3"/>
        <charset val="128"/>
      </rPr>
      <t>北欧向け</t>
    </r>
    <r>
      <rPr>
        <b/>
        <u/>
        <sz val="22"/>
        <rFont val="Arial"/>
        <family val="2"/>
      </rPr>
      <t xml:space="preserve"> FCL</t>
    </r>
    <r>
      <rPr>
        <b/>
        <u/>
        <sz val="22"/>
        <rFont val="ＭＳ Ｐゴシック"/>
        <family val="3"/>
        <charset val="128"/>
      </rPr>
      <t xml:space="preserve">サービス </t>
    </r>
    <r>
      <rPr>
        <b/>
        <u/>
        <sz val="22"/>
        <rFont val="Arial"/>
        <family val="2"/>
      </rPr>
      <t>1/2</t>
    </r>
    <rPh sb="0" eb="2">
      <t>ホクオウ</t>
    </rPh>
    <rPh sb="2" eb="3">
      <t>ム</t>
    </rPh>
    <phoneticPr fontId="14"/>
  </si>
  <si>
    <r>
      <rPr>
        <b/>
        <u/>
        <sz val="26"/>
        <rFont val="ＭＳ Ｐゴシック"/>
        <family val="3"/>
        <charset val="128"/>
      </rPr>
      <t>北欧向け</t>
    </r>
    <r>
      <rPr>
        <b/>
        <u/>
        <sz val="26"/>
        <rFont val="Arial"/>
        <family val="2"/>
      </rPr>
      <t>FCL</t>
    </r>
    <r>
      <rPr>
        <b/>
        <u/>
        <sz val="26"/>
        <rFont val="ＭＳ Ｐゴシック"/>
        <family val="3"/>
        <charset val="128"/>
      </rPr>
      <t>サービス 2/2</t>
    </r>
    <phoneticPr fontId="3"/>
  </si>
  <si>
    <t>27A</t>
  </si>
  <si>
    <t>★CMA (FAL1 / 2 / 3 / 5 / 7)</t>
  </si>
  <si>
    <t>Tokyo</t>
  </si>
  <si>
    <t>Nagoya</t>
  </si>
  <si>
    <t>Southampton</t>
  </si>
  <si>
    <t>Felixstowe</t>
  </si>
  <si>
    <t>Le Havre</t>
  </si>
  <si>
    <t>Dunkerque</t>
  </si>
  <si>
    <t>Antwerp</t>
  </si>
  <si>
    <t>Hamburg</t>
  </si>
  <si>
    <t>Mon</t>
  </si>
  <si>
    <t>Mon - Tue</t>
  </si>
  <si>
    <t>Thu</t>
  </si>
  <si>
    <t>Fri</t>
  </si>
  <si>
    <t>Sun</t>
  </si>
  <si>
    <t>Wed</t>
  </si>
  <si>
    <t>Sat</t>
  </si>
  <si>
    <t>NEWARK</t>
  </si>
  <si>
    <t>EXPRESS BLACK SEA</t>
  </si>
  <si>
    <r>
      <rPr>
        <sz val="14"/>
        <rFont val="ＭＳ Ｐゴシック"/>
        <family val="3"/>
        <charset val="128"/>
      </rPr>
      <t>※上記スケジュールは</t>
    </r>
    <r>
      <rPr>
        <sz val="14"/>
        <rFont val="Arial"/>
        <family val="2"/>
      </rPr>
      <t>Singapore</t>
    </r>
    <r>
      <rPr>
        <sz val="14"/>
        <rFont val="ＭＳ Ｐゴシック"/>
        <family val="3"/>
        <charset val="128"/>
      </rPr>
      <t>トランシップにて承ります。</t>
    </r>
  </si>
  <si>
    <t>27B</t>
  </si>
  <si>
    <r>
      <rPr>
        <b/>
        <u/>
        <sz val="20"/>
        <rFont val="ＭＳ Ｐゴシック"/>
        <family val="3"/>
        <charset val="128"/>
      </rPr>
      <t>★</t>
    </r>
    <r>
      <rPr>
        <b/>
        <u/>
        <sz val="20"/>
        <rFont val="Arial"/>
        <family val="2"/>
      </rPr>
      <t>OOCL (KTX1 / 3)</t>
    </r>
  </si>
  <si>
    <t>Osaka</t>
  </si>
  <si>
    <t>Mon - Tue / Thu</t>
  </si>
  <si>
    <t>Thu - Fri</t>
  </si>
  <si>
    <t>Tue - Wed / Fri - Sat</t>
  </si>
  <si>
    <t>Thu / Sat -Sun</t>
  </si>
  <si>
    <t>OOCL AUSTRALIA</t>
  </si>
  <si>
    <t>CARDIFF TRADER</t>
  </si>
  <si>
    <t>OOCL GUANGZHOU</t>
  </si>
  <si>
    <t>GSL KETA</t>
  </si>
  <si>
    <t>BALEARES</t>
  </si>
  <si>
    <t>OOCL JAKARTA</t>
  </si>
  <si>
    <t>ST BLUE</t>
  </si>
  <si>
    <t>※上記スケジュールはNingboもしくはSingaporeトランシップにて承ります。</t>
  </si>
  <si>
    <t>27C</t>
  </si>
  <si>
    <r>
      <rPr>
        <b/>
        <u/>
        <sz val="20"/>
        <rFont val="ＭＳ Ｐゴシック"/>
        <family val="3"/>
        <charset val="128"/>
      </rPr>
      <t>★</t>
    </r>
    <r>
      <rPr>
        <b/>
        <u/>
        <sz val="20"/>
        <rFont val="Arial"/>
        <family val="2"/>
      </rPr>
      <t>COSCO (AEU6)</t>
    </r>
  </si>
  <si>
    <t>Mon / Tue</t>
  </si>
  <si>
    <t>Mon-Tue / Tue-Wed</t>
  </si>
  <si>
    <t>Tue - Wed</t>
  </si>
  <si>
    <t>Tue</t>
  </si>
  <si>
    <t>LANTAU BRIDE</t>
  </si>
  <si>
    <t>LANTAU BEACH</t>
  </si>
  <si>
    <t>HYPERION</t>
  </si>
  <si>
    <r>
      <rPr>
        <sz val="14"/>
        <rFont val="ＭＳ Ｐゴシック"/>
        <family val="3"/>
        <charset val="128"/>
      </rPr>
      <t>※上記スケジュールは</t>
    </r>
    <r>
      <rPr>
        <sz val="14"/>
        <rFont val="Arial"/>
        <family val="2"/>
      </rPr>
      <t>Shaghai</t>
    </r>
    <r>
      <rPr>
        <sz val="14"/>
        <rFont val="ＭＳ Ｐゴシック"/>
        <family val="3"/>
        <charset val="128"/>
      </rPr>
      <t>トランシップにて承ります。</t>
    </r>
  </si>
  <si>
    <r>
      <rPr>
        <b/>
        <u/>
        <sz val="18"/>
        <rFont val="ＭＳ Ｐゴシック"/>
        <family val="3"/>
        <charset val="128"/>
      </rPr>
      <t>★</t>
    </r>
    <r>
      <rPr>
        <b/>
        <u/>
        <sz val="18"/>
        <rFont val="Arial"/>
        <family val="2"/>
      </rPr>
      <t>ONE / HAPAG-LIOYD / YANG MING / HMM</t>
    </r>
    <r>
      <rPr>
        <b/>
        <u/>
        <sz val="18"/>
        <rFont val="ＭＳ Ｐゴシック"/>
        <family val="3"/>
        <charset val="128"/>
      </rPr>
      <t>（</t>
    </r>
    <r>
      <rPr>
        <b/>
        <u/>
        <sz val="18"/>
        <rFont val="Arial"/>
        <family val="2"/>
      </rPr>
      <t>FP1</t>
    </r>
    <r>
      <rPr>
        <b/>
        <u/>
        <sz val="18"/>
        <rFont val="ＭＳ Ｐゴシック"/>
        <family val="3"/>
        <charset val="128"/>
      </rPr>
      <t>）</t>
    </r>
    <phoneticPr fontId="14"/>
  </si>
  <si>
    <t>NYK VIRGO</t>
    <phoneticPr fontId="3"/>
  </si>
  <si>
    <t>NYK VESTA</t>
    <phoneticPr fontId="3"/>
  </si>
  <si>
    <t>ONE HUMBER</t>
    <phoneticPr fontId="3"/>
  </si>
  <si>
    <t>ONE OLYMPUS</t>
    <phoneticPr fontId="3"/>
  </si>
  <si>
    <t>BLANK SAILING</t>
    <phoneticPr fontId="3"/>
  </si>
  <si>
    <t>SEASPAN EMINENCE</t>
    <phoneticPr fontId="3"/>
  </si>
  <si>
    <t>101S</t>
    <phoneticPr fontId="3"/>
  </si>
  <si>
    <t>NSC KINGSTON</t>
    <phoneticPr fontId="3"/>
  </si>
  <si>
    <t>1764-002S</t>
    <phoneticPr fontId="3"/>
  </si>
  <si>
    <t>EVER BLINK</t>
    <phoneticPr fontId="3"/>
  </si>
  <si>
    <t>0880-006A</t>
    <phoneticPr fontId="3"/>
  </si>
  <si>
    <t>1302-015S</t>
    <phoneticPr fontId="3"/>
  </si>
  <si>
    <t>QUEZON BRIDGE</t>
    <phoneticPr fontId="3"/>
  </si>
  <si>
    <t>0058-105S</t>
    <phoneticPr fontId="3"/>
  </si>
  <si>
    <t>1420-310S</t>
    <phoneticPr fontId="3"/>
  </si>
  <si>
    <t>1766-005S</t>
    <phoneticPr fontId="3"/>
  </si>
  <si>
    <t>EVER BEAMY</t>
    <phoneticPr fontId="3"/>
  </si>
  <si>
    <t>0882-019A</t>
    <phoneticPr fontId="3"/>
  </si>
  <si>
    <t>1304-019S</t>
    <phoneticPr fontId="3"/>
  </si>
  <si>
    <t>TOKYO TOWER</t>
    <phoneticPr fontId="3"/>
  </si>
  <si>
    <t>0060-022S</t>
    <phoneticPr fontId="3"/>
  </si>
  <si>
    <t>1432-004S</t>
    <phoneticPr fontId="3"/>
  </si>
  <si>
    <t>1767-103S</t>
    <phoneticPr fontId="3"/>
  </si>
  <si>
    <t>0883-016A</t>
    <phoneticPr fontId="3"/>
  </si>
  <si>
    <t>1305-034S</t>
    <phoneticPr fontId="3"/>
  </si>
  <si>
    <t>1433-311S</t>
    <phoneticPr fontId="3"/>
  </si>
  <si>
    <t>0884-025A</t>
    <phoneticPr fontId="3"/>
  </si>
  <si>
    <t>MEA DUMMY 28</t>
    <phoneticPr fontId="3"/>
  </si>
  <si>
    <t>019S</t>
    <phoneticPr fontId="3"/>
  </si>
  <si>
    <t>MAERSK STRALSUND</t>
    <phoneticPr fontId="3"/>
  </si>
  <si>
    <t>MDV TBN 6</t>
    <phoneticPr fontId="3"/>
  </si>
  <si>
    <t>HG019R</t>
    <phoneticPr fontId="3"/>
  </si>
  <si>
    <t>HI021R</t>
    <phoneticPr fontId="3"/>
  </si>
  <si>
    <t>HG020R</t>
    <phoneticPr fontId="3"/>
  </si>
  <si>
    <t>HI022R</t>
    <phoneticPr fontId="3"/>
  </si>
  <si>
    <t>HG021R</t>
    <phoneticPr fontId="3"/>
  </si>
  <si>
    <t>HI023R</t>
    <phoneticPr fontId="3"/>
  </si>
  <si>
    <t>HG022R</t>
    <phoneticPr fontId="3"/>
  </si>
  <si>
    <t>HI024R</t>
    <phoneticPr fontId="3"/>
  </si>
  <si>
    <t>HG023R</t>
    <phoneticPr fontId="3"/>
  </si>
  <si>
    <t>HI025R</t>
    <phoneticPr fontId="3"/>
  </si>
  <si>
    <t>HG024R</t>
    <phoneticPr fontId="3"/>
  </si>
  <si>
    <t>HI026R</t>
    <phoneticPr fontId="3"/>
  </si>
  <si>
    <t>0IZ5KS1MA</t>
  </si>
  <si>
    <t>BOMAR RENAISSANCE</t>
  </si>
  <si>
    <t>0IZ5MS1MA</t>
  </si>
  <si>
    <t>BOMAR FULGENT</t>
  </si>
  <si>
    <t>0IZ5OS1MA</t>
  </si>
  <si>
    <t>0IZ5QS1MA</t>
  </si>
  <si>
    <t>EXPRESS BLACK SEA</t>
    <phoneticPr fontId="14"/>
  </si>
  <si>
    <t>0IZ5SS1MA</t>
    <phoneticPr fontId="14"/>
  </si>
  <si>
    <t>BOMAR RENAISSANCE</t>
    <phoneticPr fontId="14"/>
  </si>
  <si>
    <t>0IZ5US1MA</t>
    <phoneticPr fontId="14"/>
  </si>
  <si>
    <t>OOCL NEW ZEALAND</t>
  </si>
  <si>
    <t>034A</t>
  </si>
  <si>
    <t>MARCLOUD</t>
  </si>
  <si>
    <r>
      <t>B</t>
    </r>
    <r>
      <rPr>
        <sz val="14"/>
        <color rgb="FF000000"/>
        <rFont val="Arial"/>
        <family val="2"/>
      </rPr>
      <t>LANK SAILING</t>
    </r>
    <phoneticPr fontId="14"/>
  </si>
  <si>
    <t>Wed / Sun</t>
    <phoneticPr fontId="3"/>
  </si>
  <si>
    <t>Thu / Sat</t>
    <phoneticPr fontId="3"/>
  </si>
  <si>
    <t>Sat / Thu</t>
    <phoneticPr fontId="3"/>
  </si>
  <si>
    <t>SEOUL TOWER</t>
    <phoneticPr fontId="3"/>
  </si>
  <si>
    <t>SEASPAN HANNOVER</t>
    <phoneticPr fontId="3"/>
  </si>
  <si>
    <t>BUSAN TRADER</t>
    <phoneticPr fontId="3"/>
  </si>
  <si>
    <t>MCC QINGDAO</t>
    <phoneticPr fontId="3"/>
  </si>
  <si>
    <t>1430-310S</t>
    <phoneticPr fontId="3"/>
  </si>
  <si>
    <t>S284</t>
    <phoneticPr fontId="3"/>
  </si>
  <si>
    <t>1765-054S</t>
    <phoneticPr fontId="3"/>
  </si>
  <si>
    <t>1303-033S</t>
    <phoneticPr fontId="3"/>
  </si>
  <si>
    <t>1431-035S</t>
    <phoneticPr fontId="3"/>
  </si>
  <si>
    <t>S301</t>
    <phoneticPr fontId="3"/>
  </si>
  <si>
    <t>WAN HAI 266</t>
    <phoneticPr fontId="3"/>
  </si>
  <si>
    <t>S428</t>
    <phoneticPr fontId="3"/>
  </si>
  <si>
    <t>0061-106S</t>
    <phoneticPr fontId="3"/>
  </si>
  <si>
    <t>S285</t>
    <phoneticPr fontId="3"/>
  </si>
  <si>
    <t>0062-309S</t>
    <phoneticPr fontId="3"/>
  </si>
  <si>
    <t>FUTURE</t>
    <phoneticPr fontId="3"/>
  </si>
  <si>
    <t>1768-014S</t>
    <phoneticPr fontId="3"/>
  </si>
  <si>
    <t>0885-019A</t>
    <phoneticPr fontId="3"/>
  </si>
  <si>
    <t>1306-016S</t>
    <phoneticPr fontId="3"/>
  </si>
  <si>
    <t>1434-036S</t>
    <phoneticPr fontId="3"/>
  </si>
  <si>
    <t>S302</t>
    <phoneticPr fontId="3"/>
  </si>
  <si>
    <t>0063-023S</t>
    <phoneticPr fontId="3"/>
  </si>
  <si>
    <t>1769-056S</t>
    <phoneticPr fontId="3"/>
  </si>
  <si>
    <t>1307-034S</t>
    <phoneticPr fontId="3"/>
  </si>
  <si>
    <t>0064-107S</t>
    <phoneticPr fontId="3"/>
  </si>
  <si>
    <t>FOS</t>
    <phoneticPr fontId="3"/>
  </si>
  <si>
    <t>066W</t>
    <phoneticPr fontId="3"/>
  </si>
  <si>
    <t>ONE HANNOVER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</si>
</sst>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m/d"/>
    <numFmt numFmtId="177" formatCode="m/d;@"/>
    <numFmt numFmtId="178" formatCode="&quot;- &quot;d"/>
    <numFmt numFmtId="179" formatCode="\-\ \ d"/>
    <numFmt numFmtId="180" formatCode="&quot;HI&quot;000&quot;R&quot;"/>
    <numFmt numFmtId="181" formatCode="000&quot;W&quot;"/>
    <numFmt numFmtId="182" formatCode="&quot;APL&quot;"/>
    <numFmt numFmtId="183" formatCode="0000"/>
    <numFmt numFmtId="184" formatCode="000&quot;JSR&quot;"/>
    <numFmt numFmtId="185" formatCode="0_);\(0\)"/>
    <numFmt numFmtId="186" formatCode="\-\ d"/>
    <numFmt numFmtId="187" formatCode="m&quot;/&quot;d"/>
    <numFmt numFmtId="188" formatCode="&quot;&quot;000&quot;S&quot;"/>
    <numFmt numFmtId="189" formatCode="000\W"/>
    <numFmt numFmtId="190" formatCode="\-\ m/d"/>
    <numFmt numFmtId="191" formatCode="000&quot;JPW&quot;"/>
    <numFmt numFmtId="192" formatCode="&quot;HG&quot;000&quot;R&quot;"/>
    <numFmt numFmtId="193" formatCode="000\8&quot;IR&quot;"/>
    <numFmt numFmtId="194" formatCode="000&quot;S&quot;"/>
    <numFmt numFmtId="195" formatCode="0000\-000&quot;S&quot;"/>
    <numFmt numFmtId="196" formatCode="0000\-000&quot;A&quot;"/>
    <numFmt numFmtId="197" formatCode="&quot;S&quot;000"/>
    <numFmt numFmtId="198" formatCode="&quot;-&quot;\ d"/>
    <numFmt numFmtId="199" formatCode="&quot;- &quot;m&quot;/&quot;d"/>
  </numFmts>
  <fonts count="86">
    <font>
      <sz val="11"/>
      <color theme="1"/>
      <name val="游ゴシック"/>
      <family val="2"/>
      <charset val="128"/>
      <scheme val="minor"/>
    </font>
    <font>
      <sz val="11"/>
      <color indexed="8"/>
      <name val="ＭＳ Ｐゴシック"/>
      <family val="3"/>
      <charset val="128"/>
    </font>
    <font>
      <b/>
      <sz val="9"/>
      <name val="Arial"/>
      <family val="2"/>
    </font>
    <font>
      <sz val="6"/>
      <name val="游ゴシック"/>
      <family val="2"/>
      <charset val="128"/>
      <scheme val="minor"/>
    </font>
    <font>
      <sz val="9"/>
      <name val="Arial"/>
      <family val="2"/>
    </font>
    <font>
      <sz val="11"/>
      <name val="ＭＳ Ｐゴシック"/>
      <family val="3"/>
      <charset val="128"/>
    </font>
    <font>
      <b/>
      <u/>
      <sz val="18"/>
      <name val="Arial"/>
      <family val="2"/>
    </font>
    <font>
      <b/>
      <u/>
      <sz val="18"/>
      <name val="ＭＳ Ｐゴシック"/>
      <family val="3"/>
      <charset val="128"/>
    </font>
    <font>
      <b/>
      <sz val="18"/>
      <name val="Arial"/>
      <family val="2"/>
    </font>
    <font>
      <b/>
      <sz val="8"/>
      <name val="Arial"/>
      <family val="2"/>
    </font>
    <font>
      <b/>
      <u/>
      <sz val="14"/>
      <name val="Arial"/>
      <family val="2"/>
    </font>
    <font>
      <sz val="8"/>
      <name val="Arial"/>
      <family val="2"/>
    </font>
    <font>
      <sz val="7"/>
      <name val="Arial"/>
      <family val="2"/>
    </font>
    <font>
      <sz val="6"/>
      <name val="Arial"/>
      <family val="2"/>
    </font>
    <font>
      <sz val="6"/>
      <name val="ＭＳ Ｐゴシック"/>
      <family val="3"/>
      <charset val="128"/>
    </font>
    <font>
      <sz val="8"/>
      <name val="Arial"/>
      <family val="3"/>
      <charset val="128"/>
    </font>
    <font>
      <b/>
      <sz val="16"/>
      <name val="Arial"/>
      <family val="2"/>
    </font>
    <font>
      <b/>
      <u/>
      <sz val="16"/>
      <name val="Arial"/>
      <family val="2"/>
    </font>
    <font>
      <sz val="11"/>
      <name val="游ゴシック"/>
      <family val="2"/>
      <charset val="128"/>
      <scheme val="minor"/>
    </font>
    <font>
      <sz val="8"/>
      <color rgb="FFFF0000"/>
      <name val="Arial"/>
      <family val="2"/>
    </font>
    <font>
      <sz val="9"/>
      <color rgb="FFFF0000"/>
      <name val="Arial"/>
      <family val="2"/>
    </font>
    <font>
      <sz val="12"/>
      <name val="Osaka"/>
      <family val="3"/>
      <charset val="128"/>
    </font>
    <font>
      <sz val="10"/>
      <name val="Arial"/>
      <family val="2"/>
    </font>
    <font>
      <sz val="11"/>
      <name val="Arial"/>
      <family val="2"/>
    </font>
    <font>
      <b/>
      <sz val="10"/>
      <name val="Arial"/>
      <family val="2"/>
    </font>
    <font>
      <b/>
      <sz val="10"/>
      <name val="ＭＳ Ｐゴシック"/>
      <family val="3"/>
      <charset val="128"/>
    </font>
    <font>
      <sz val="11"/>
      <color theme="1"/>
      <name val="游ゴシック"/>
      <family val="3"/>
      <charset val="128"/>
      <scheme val="minor"/>
    </font>
    <font>
      <sz val="11"/>
      <color theme="1"/>
      <name val="游ゴシック"/>
      <family val="2"/>
      <charset val="128"/>
      <scheme val="minor"/>
    </font>
    <font>
      <b/>
      <sz val="20"/>
      <name val="Arial"/>
      <family val="2"/>
    </font>
    <font>
      <sz val="20"/>
      <name val="Arial"/>
      <family val="2"/>
    </font>
    <font>
      <b/>
      <sz val="14"/>
      <name val="Arial"/>
      <family val="2"/>
    </font>
    <font>
      <sz val="22"/>
      <name val="Arial"/>
      <family val="2"/>
    </font>
    <font>
      <sz val="12"/>
      <name val="Arial"/>
      <family val="2"/>
    </font>
    <font>
      <b/>
      <u/>
      <sz val="20"/>
      <name val="Arial"/>
      <family val="2"/>
    </font>
    <font>
      <b/>
      <u/>
      <sz val="20"/>
      <name val="ＭＳ Ｐゴシック"/>
      <family val="3"/>
      <charset val="128"/>
    </font>
    <font>
      <b/>
      <sz val="20"/>
      <color theme="1"/>
      <name val="Arial"/>
      <family val="2"/>
    </font>
    <font>
      <sz val="12"/>
      <name val="Arial"/>
      <family val="3"/>
      <charset val="128"/>
    </font>
    <font>
      <sz val="12"/>
      <name val="ＭＳ Ｐゴシック"/>
      <family val="3"/>
      <charset val="128"/>
    </font>
    <font>
      <sz val="12"/>
      <color rgb="FFFF0000"/>
      <name val="Arial"/>
      <family val="2"/>
    </font>
    <font>
      <sz val="20"/>
      <color rgb="FFFF0000"/>
      <name val="Arial"/>
      <family val="2"/>
    </font>
    <font>
      <sz val="10"/>
      <color theme="1"/>
      <name val="游ゴシック"/>
      <family val="3"/>
      <charset val="128"/>
      <scheme val="minor"/>
    </font>
    <font>
      <sz val="10"/>
      <color theme="1"/>
      <name val="游ゴシック"/>
      <family val="2"/>
      <charset val="128"/>
      <scheme val="minor"/>
    </font>
    <font>
      <sz val="10"/>
      <name val="ＭＳ Ｐゴシック"/>
      <family val="3"/>
      <charset val="128"/>
    </font>
    <font>
      <sz val="14"/>
      <color rgb="FFFF0000"/>
      <name val="ＭＳ Ｐゴシック"/>
      <family val="3"/>
      <charset val="128"/>
    </font>
    <font>
      <sz val="14"/>
      <color rgb="FFFF0000"/>
      <name val="Arial"/>
      <family val="3"/>
      <charset val="128"/>
    </font>
    <font>
      <sz val="14"/>
      <name val="游ゴシック"/>
      <family val="3"/>
      <charset val="128"/>
      <scheme val="minor"/>
    </font>
    <font>
      <sz val="10"/>
      <color theme="1"/>
      <name val="Arial"/>
      <family val="2"/>
    </font>
    <font>
      <sz val="10"/>
      <color theme="1"/>
      <name val="ＭＳ Ｐゴシック"/>
      <family val="3"/>
      <charset val="128"/>
    </font>
    <font>
      <sz val="14"/>
      <name val="뼻뮝"/>
      <family val="3"/>
    </font>
    <font>
      <b/>
      <u/>
      <sz val="22"/>
      <name val="Arial"/>
      <family val="2"/>
    </font>
    <font>
      <b/>
      <u/>
      <sz val="22"/>
      <name val="ＭＳ Ｐゴシック"/>
      <family val="3"/>
      <charset val="128"/>
    </font>
    <font>
      <sz val="24"/>
      <name val="Arial"/>
      <family val="2"/>
    </font>
    <font>
      <b/>
      <sz val="24"/>
      <name val="Arial"/>
      <family val="2"/>
    </font>
    <font>
      <b/>
      <u/>
      <sz val="18"/>
      <name val="Arial"/>
      <family val="3"/>
      <charset val="128"/>
    </font>
    <font>
      <u/>
      <sz val="18"/>
      <name val="Arial"/>
      <family val="2"/>
    </font>
    <font>
      <sz val="18"/>
      <name val="Arial"/>
      <family val="2"/>
    </font>
    <font>
      <sz val="10"/>
      <color theme="1"/>
      <name val="Arial"/>
      <family val="3"/>
      <charset val="128"/>
    </font>
    <font>
      <sz val="10"/>
      <color rgb="FFFF0000"/>
      <name val="Arial"/>
      <family val="2"/>
    </font>
    <font>
      <sz val="18"/>
      <color rgb="FFFF0000"/>
      <name val="Arial"/>
      <family val="2"/>
    </font>
    <font>
      <b/>
      <u/>
      <sz val="26"/>
      <name val="Arial"/>
      <family val="2"/>
    </font>
    <font>
      <b/>
      <u/>
      <sz val="26"/>
      <name val="ＭＳ Ｐゴシック"/>
      <family val="3"/>
      <charset val="128"/>
    </font>
    <font>
      <b/>
      <sz val="26"/>
      <name val="Arial"/>
      <family val="2"/>
    </font>
    <font>
      <sz val="26"/>
      <name val="Arial"/>
      <family val="2"/>
    </font>
    <font>
      <sz val="14"/>
      <name val="ＭＳ Ｐゴシック"/>
      <family val="3"/>
      <charset val="128"/>
    </font>
    <font>
      <sz val="14"/>
      <name val="Arial"/>
      <family val="2"/>
    </font>
    <font>
      <sz val="14"/>
      <color rgb="FFFF0000"/>
      <name val="Arial"/>
      <family val="2"/>
    </font>
    <font>
      <sz val="13"/>
      <name val="Arial"/>
      <family val="2"/>
    </font>
    <font>
      <b/>
      <u/>
      <sz val="30"/>
      <name val="Arial"/>
      <family val="2"/>
    </font>
    <font>
      <b/>
      <u/>
      <sz val="30"/>
      <name val="ＭＳ Ｐゴシック"/>
      <family val="3"/>
      <charset val="128"/>
    </font>
    <font>
      <sz val="15"/>
      <name val="Arial"/>
      <family val="2"/>
    </font>
    <font>
      <b/>
      <u/>
      <sz val="22"/>
      <name val="Arial"/>
      <family val="3"/>
      <charset val="128"/>
    </font>
    <font>
      <b/>
      <u/>
      <sz val="26"/>
      <name val="Arial"/>
      <family val="3"/>
      <charset val="128"/>
    </font>
    <font>
      <b/>
      <sz val="8"/>
      <color theme="1"/>
      <name val="Arial"/>
      <family val="2"/>
    </font>
    <font>
      <sz val="9"/>
      <color theme="1"/>
      <name val="Arial"/>
      <family val="2"/>
    </font>
    <font>
      <b/>
      <u/>
      <sz val="20"/>
      <color theme="1"/>
      <name val="Arial"/>
      <family val="2"/>
    </font>
    <font>
      <u/>
      <sz val="20"/>
      <color theme="1"/>
      <name val="Arial"/>
      <family val="2"/>
    </font>
    <font>
      <sz val="20"/>
      <color theme="1"/>
      <name val="Arial"/>
      <family val="2"/>
    </font>
    <font>
      <sz val="12"/>
      <color theme="1"/>
      <name val="Arial"/>
      <family val="2"/>
    </font>
    <font>
      <sz val="14"/>
      <color theme="1"/>
      <name val="Arial"/>
      <family val="2"/>
    </font>
    <font>
      <sz val="8"/>
      <color theme="1"/>
      <name val="Arial"/>
      <family val="2"/>
    </font>
    <font>
      <sz val="14"/>
      <color rgb="FF000000"/>
      <name val="Arial"/>
      <family val="2"/>
    </font>
    <font>
      <sz val="14"/>
      <color theme="1"/>
      <name val="MS PGothic"/>
      <family val="3"/>
      <charset val="128"/>
    </font>
    <font>
      <sz val="13"/>
      <color theme="1"/>
      <name val="Arial"/>
      <family val="2"/>
    </font>
    <font>
      <b/>
      <sz val="10"/>
      <color theme="1"/>
      <name val="Arial"/>
      <family val="2"/>
    </font>
    <font>
      <sz val="10"/>
      <color rgb="FF000000"/>
      <name val="Arial"/>
      <family val="2"/>
    </font>
    <font>
      <sz val="12"/>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theme="0"/>
      </patternFill>
    </fill>
    <fill>
      <patternFill patternType="solid">
        <fgColor rgb="FFD8D8D8"/>
        <bgColor rgb="FFD8D8D8"/>
      </patternFill>
    </fill>
    <fill>
      <patternFill patternType="solid">
        <fgColor theme="0"/>
        <bgColor rgb="FFFFFF00"/>
      </patternFill>
    </fill>
  </fills>
  <borders count="134">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right style="double">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auto="1"/>
      </top>
      <bottom/>
      <diagonal/>
    </border>
    <border>
      <left/>
      <right style="double">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double">
        <color indexed="64"/>
      </left>
      <right/>
      <top/>
      <bottom/>
      <diagonal/>
    </border>
    <border>
      <left style="thin">
        <color indexed="64"/>
      </left>
      <right/>
      <top/>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right style="hair">
        <color indexed="64"/>
      </right>
      <top style="hair">
        <color indexed="64"/>
      </top>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double">
        <color auto="1"/>
      </left>
      <right/>
      <top style="thin">
        <color auto="1"/>
      </top>
      <bottom style="hair">
        <color auto="1"/>
      </bottom>
      <diagonal/>
    </border>
    <border>
      <left/>
      <right style="double">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double">
        <color indexed="64"/>
      </right>
      <top/>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auto="1"/>
      </left>
      <right/>
      <top style="thin">
        <color auto="1"/>
      </top>
      <bottom/>
      <diagonal/>
    </border>
    <border>
      <left style="thin">
        <color auto="1"/>
      </left>
      <right style="thin">
        <color auto="1"/>
      </right>
      <top style="hair">
        <color indexed="64"/>
      </top>
      <bottom/>
      <diagonal/>
    </border>
    <border>
      <left/>
      <right style="hair">
        <color indexed="64"/>
      </right>
      <top style="thin">
        <color auto="1"/>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hair">
        <color indexed="64"/>
      </bottom>
      <diagonal/>
    </border>
    <border>
      <left style="hair">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hair">
        <color indexed="64"/>
      </right>
      <top/>
      <bottom/>
      <diagonal/>
    </border>
    <border>
      <left/>
      <right/>
      <top/>
      <bottom style="hair">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double">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double">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hair">
        <color rgb="FF000000"/>
      </left>
      <right style="thin">
        <color rgb="FF000000"/>
      </right>
      <top style="hair">
        <color rgb="FF000000"/>
      </top>
      <bottom/>
      <diagonal/>
    </border>
    <border>
      <left/>
      <right style="thin">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top style="hair">
        <color rgb="FF000000"/>
      </top>
      <bottom/>
      <diagonal/>
    </border>
    <border>
      <left/>
      <right style="double">
        <color rgb="FF000000"/>
      </right>
      <top style="hair">
        <color rgb="FF000000"/>
      </top>
      <bottom/>
      <diagonal/>
    </border>
    <border>
      <left style="double">
        <color rgb="FF000000"/>
      </left>
      <right/>
      <top/>
      <bottom/>
      <diagonal/>
    </border>
    <border>
      <left style="double">
        <color rgb="FF000000"/>
      </left>
      <right/>
      <top style="hair">
        <color rgb="FF000000"/>
      </top>
      <bottom/>
      <diagonal/>
    </border>
    <border>
      <left style="hair">
        <color rgb="FF000000"/>
      </left>
      <right style="thin">
        <color rgb="FF000000"/>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hair">
        <color rgb="FF000000"/>
      </top>
      <bottom style="thin">
        <color rgb="FF000000"/>
      </bottom>
      <diagonal/>
    </border>
    <border>
      <left/>
      <right style="double">
        <color rgb="FF000000"/>
      </right>
      <top style="hair">
        <color rgb="FF000000"/>
      </top>
      <bottom style="thin">
        <color rgb="FF000000"/>
      </bottom>
      <diagonal/>
    </border>
    <border>
      <left style="double">
        <color rgb="FF000000"/>
      </left>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style="hair">
        <color rgb="FF000000"/>
      </left>
      <right/>
      <top style="hair">
        <color rgb="FF000000"/>
      </top>
      <bottom style="hair">
        <color rgb="FF000000"/>
      </bottom>
      <diagonal/>
    </border>
    <border>
      <left style="thin">
        <color rgb="FF000000"/>
      </left>
      <right/>
      <top/>
      <bottom style="hair">
        <color rgb="FF000000"/>
      </bottom>
      <diagonal/>
    </border>
    <border>
      <left/>
      <right/>
      <top style="hair">
        <color rgb="FF000000"/>
      </top>
      <bottom/>
      <diagonal/>
    </border>
    <border>
      <left/>
      <right style="hair">
        <color rgb="FF000000"/>
      </right>
      <top/>
      <bottom style="hair">
        <color rgb="FF000000"/>
      </bottom>
      <diagonal/>
    </border>
    <border>
      <left style="hair">
        <color rgb="FF000000"/>
      </left>
      <right/>
      <top style="hair">
        <color rgb="FF000000"/>
      </top>
      <bottom style="thin">
        <color rgb="FF000000"/>
      </bottom>
      <diagonal/>
    </border>
    <border>
      <left/>
      <right style="hair">
        <color rgb="FF000000"/>
      </right>
      <top style="thin">
        <color rgb="FF000000"/>
      </top>
      <bottom/>
      <diagonal/>
    </border>
    <border>
      <left/>
      <right/>
      <top style="thin">
        <color rgb="FF000000"/>
      </top>
      <bottom style="hair">
        <color rgb="FF000000"/>
      </bottom>
      <diagonal/>
    </border>
    <border>
      <left/>
      <right style="double">
        <color rgb="FF000000"/>
      </right>
      <top style="thin">
        <color rgb="FF000000"/>
      </top>
      <bottom style="hair">
        <color rgb="FF000000"/>
      </bottom>
      <diagonal/>
    </border>
    <border>
      <left/>
      <right style="dotted">
        <color rgb="FF000000"/>
      </right>
      <top style="hair">
        <color rgb="FF000000"/>
      </top>
      <bottom style="hair">
        <color rgb="FF000000"/>
      </bottom>
      <diagonal/>
    </border>
    <border>
      <left style="dotted">
        <color rgb="FF000000"/>
      </left>
      <right style="thin">
        <color rgb="FF000000"/>
      </right>
      <top style="hair">
        <color rgb="FF000000"/>
      </top>
      <bottom style="hair">
        <color rgb="FF000000"/>
      </bottom>
      <diagonal/>
    </border>
    <border>
      <left style="dotted">
        <color rgb="FF000000"/>
      </left>
      <right style="thin">
        <color rgb="FF000000"/>
      </right>
      <top/>
      <bottom style="hair">
        <color rgb="FF000000"/>
      </bottom>
      <diagonal/>
    </border>
    <border>
      <left/>
      <right style="double">
        <color rgb="FF000000"/>
      </right>
      <top/>
      <bottom style="hair">
        <color rgb="FF000000"/>
      </bottom>
      <diagonal/>
    </border>
    <border>
      <left style="dotted">
        <color rgb="FF000000"/>
      </left>
      <right style="thin">
        <color rgb="FF000000"/>
      </right>
      <top style="hair">
        <color rgb="FF000000"/>
      </top>
      <bottom style="thin">
        <color rgb="FF000000"/>
      </bottom>
      <diagonal/>
    </border>
  </borders>
  <cellStyleXfs count="9">
    <xf numFmtId="0" fontId="0" fillId="0" borderId="0">
      <alignment vertical="center"/>
    </xf>
    <xf numFmtId="0" fontId="1" fillId="0" borderId="0">
      <alignment vertical="center"/>
    </xf>
    <xf numFmtId="0" fontId="5" fillId="0" borderId="0">
      <alignment vertical="center"/>
    </xf>
    <xf numFmtId="0" fontId="21" fillId="0" borderId="0"/>
    <xf numFmtId="0" fontId="26" fillId="0" borderId="0">
      <alignment vertical="center"/>
    </xf>
    <xf numFmtId="0" fontId="1" fillId="0" borderId="0">
      <alignment vertical="center"/>
    </xf>
    <xf numFmtId="0" fontId="27" fillId="0" borderId="0">
      <alignment vertical="center"/>
    </xf>
    <xf numFmtId="0" fontId="27" fillId="0" borderId="0">
      <alignment vertical="center"/>
    </xf>
    <xf numFmtId="40" fontId="48" fillId="0" borderId="0" applyFont="0" applyFill="0" applyBorder="0" applyAlignment="0" applyProtection="0"/>
  </cellStyleXfs>
  <cellXfs count="1311">
    <xf numFmtId="0" fontId="0" fillId="0" borderId="0" xfId="0">
      <alignment vertical="center"/>
    </xf>
    <xf numFmtId="0" fontId="4" fillId="0" borderId="0" xfId="2" applyFont="1" applyProtection="1">
      <alignment vertical="center"/>
      <protection locked="0"/>
    </xf>
    <xf numFmtId="0" fontId="11" fillId="0" borderId="0" xfId="2" applyFont="1">
      <alignment vertical="center"/>
    </xf>
    <xf numFmtId="0" fontId="20" fillId="0" borderId="0" xfId="2" applyFont="1" applyProtection="1">
      <alignment vertical="center"/>
      <protection locked="0"/>
    </xf>
    <xf numFmtId="0" fontId="17" fillId="0" borderId="4" xfId="2" applyFont="1" applyBorder="1" applyAlignment="1" applyProtection="1">
      <alignment vertical="center" shrinkToFit="1"/>
      <protection locked="0" hidden="1"/>
    </xf>
    <xf numFmtId="0" fontId="9" fillId="0" borderId="0" xfId="2" applyFont="1" applyAlignment="1" applyProtection="1">
      <alignment horizontal="left" vertical="center"/>
      <protection locked="0"/>
    </xf>
    <xf numFmtId="0" fontId="9" fillId="0" borderId="0" xfId="2" applyFont="1" applyAlignment="1" applyProtection="1">
      <alignment horizontal="center" vertical="center"/>
      <protection locked="0"/>
    </xf>
    <xf numFmtId="0" fontId="9" fillId="0" borderId="0" xfId="2" applyFont="1" applyProtection="1">
      <alignment vertical="center"/>
      <protection locked="0"/>
    </xf>
    <xf numFmtId="0" fontId="11" fillId="0" borderId="0" xfId="2" applyFont="1" applyProtection="1">
      <alignment vertical="center"/>
      <protection locked="0"/>
    </xf>
    <xf numFmtId="0" fontId="16" fillId="0" borderId="0" xfId="2" applyFont="1" applyAlignment="1" applyProtection="1">
      <alignment horizontal="right" vertical="center"/>
      <protection locked="0"/>
    </xf>
    <xf numFmtId="0" fontId="11" fillId="0" borderId="0" xfId="2" applyFont="1" applyAlignment="1" applyProtection="1">
      <alignment horizontal="left" vertical="center"/>
      <protection locked="0"/>
    </xf>
    <xf numFmtId="0" fontId="9" fillId="0" borderId="0" xfId="2" applyFont="1" applyAlignment="1" applyProtection="1">
      <alignment horizontal="right" vertical="center"/>
      <protection locked="0"/>
    </xf>
    <xf numFmtId="14" fontId="9" fillId="0" borderId="0" xfId="2" applyNumberFormat="1" applyFont="1" applyAlignment="1" applyProtection="1">
      <alignment horizontal="left" vertical="center" shrinkToFit="1"/>
      <protection locked="0"/>
    </xf>
    <xf numFmtId="177" fontId="11" fillId="0" borderId="0" xfId="2" applyNumberFormat="1" applyFont="1" applyProtection="1">
      <alignment vertical="center"/>
      <protection locked="0"/>
    </xf>
    <xf numFmtId="0" fontId="19" fillId="0" borderId="0" xfId="2" applyFont="1">
      <alignment vertical="center"/>
    </xf>
    <xf numFmtId="177" fontId="11" fillId="0" borderId="0" xfId="2" applyNumberFormat="1" applyFont="1" applyAlignment="1" applyProtection="1">
      <alignment horizontal="right" vertical="center"/>
      <protection locked="0"/>
    </xf>
    <xf numFmtId="0" fontId="11" fillId="0" borderId="0" xfId="1" applyFont="1" applyProtection="1">
      <alignment vertical="center"/>
      <protection locked="0"/>
    </xf>
    <xf numFmtId="0" fontId="4" fillId="0" borderId="0" xfId="1" applyFont="1" applyProtection="1">
      <alignment vertical="center"/>
      <protection locked="0"/>
    </xf>
    <xf numFmtId="0" fontId="9" fillId="0" borderId="0" xfId="1" applyFont="1" applyProtection="1">
      <alignment vertical="center"/>
      <protection locked="0"/>
    </xf>
    <xf numFmtId="0" fontId="9" fillId="0" borderId="0" xfId="1" applyFont="1" applyAlignment="1" applyProtection="1">
      <alignment horizontal="right" vertical="center"/>
      <protection locked="0"/>
    </xf>
    <xf numFmtId="0" fontId="9" fillId="0" borderId="1" xfId="1" applyFont="1" applyBorder="1" applyAlignment="1" applyProtection="1">
      <alignment horizontal="right" vertical="center"/>
      <protection locked="0"/>
    </xf>
    <xf numFmtId="0" fontId="9" fillId="0" borderId="1" xfId="1" applyFont="1" applyBorder="1" applyProtection="1">
      <alignment vertical="center"/>
      <protection locked="0"/>
    </xf>
    <xf numFmtId="0" fontId="10" fillId="0" borderId="4" xfId="1" applyFont="1" applyBorder="1" applyProtection="1">
      <alignment vertical="center"/>
      <protection locked="0"/>
    </xf>
    <xf numFmtId="186" fontId="10" fillId="0" borderId="4" xfId="1" applyNumberFormat="1" applyFont="1" applyBorder="1" applyProtection="1">
      <alignment vertical="center"/>
      <protection locked="0"/>
    </xf>
    <xf numFmtId="186" fontId="11" fillId="0" borderId="0" xfId="1" applyNumberFormat="1" applyFont="1" applyProtection="1">
      <alignment vertical="center"/>
      <protection locked="0"/>
    </xf>
    <xf numFmtId="0" fontId="12" fillId="0" borderId="0" xfId="1" applyFont="1" applyProtection="1">
      <alignment vertical="center"/>
      <protection locked="0"/>
    </xf>
    <xf numFmtId="0" fontId="15"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186" fontId="4" fillId="0" borderId="0" xfId="2" applyNumberFormat="1" applyFont="1" applyProtection="1">
      <alignment vertical="center"/>
      <protection locked="0"/>
    </xf>
    <xf numFmtId="186" fontId="16" fillId="0" borderId="0" xfId="2" applyNumberFormat="1" applyFont="1" applyAlignment="1" applyProtection="1">
      <alignment horizontal="right" vertical="center"/>
      <protection locked="0"/>
    </xf>
    <xf numFmtId="186" fontId="2" fillId="0" borderId="0" xfId="2" applyNumberFormat="1" applyFont="1" applyAlignment="1" applyProtection="1">
      <alignment horizontal="right" vertical="center"/>
      <protection locked="0"/>
    </xf>
    <xf numFmtId="0" fontId="2" fillId="0" borderId="0" xfId="2" applyFont="1" applyAlignment="1" applyProtection="1">
      <alignment horizontal="right" vertical="center"/>
      <protection locked="0"/>
    </xf>
    <xf numFmtId="0" fontId="4" fillId="0" borderId="1" xfId="2" applyFont="1" applyBorder="1" applyAlignment="1" applyProtection="1">
      <alignment horizontal="center" vertical="center"/>
      <protection locked="0"/>
    </xf>
    <xf numFmtId="0" fontId="4" fillId="0" borderId="1" xfId="2" applyFont="1" applyBorder="1" applyProtection="1">
      <alignment vertical="center"/>
      <protection locked="0"/>
    </xf>
    <xf numFmtId="186" fontId="4" fillId="0" borderId="1" xfId="2" applyNumberFormat="1" applyFont="1" applyBorder="1" applyProtection="1">
      <alignment vertical="center"/>
      <protection locked="0"/>
    </xf>
    <xf numFmtId="186" fontId="2" fillId="0" borderId="1" xfId="2" applyNumberFormat="1" applyFont="1" applyBorder="1" applyAlignment="1" applyProtection="1">
      <alignment horizontal="right" vertical="center"/>
      <protection locked="0"/>
    </xf>
    <xf numFmtId="0" fontId="2" fillId="0" borderId="1" xfId="2" applyFont="1" applyBorder="1" applyAlignment="1" applyProtection="1">
      <alignment horizontal="right" vertical="center"/>
      <protection locked="0"/>
    </xf>
    <xf numFmtId="0" fontId="4" fillId="0" borderId="0" xfId="2" applyFont="1" applyAlignment="1" applyProtection="1">
      <alignment horizontal="left" vertical="center"/>
      <protection locked="0"/>
    </xf>
    <xf numFmtId="0" fontId="17" fillId="0" borderId="4" xfId="2" applyFont="1" applyBorder="1" applyProtection="1">
      <alignment vertical="center"/>
      <protection locked="0"/>
    </xf>
    <xf numFmtId="186" fontId="17" fillId="0" borderId="4" xfId="2" applyNumberFormat="1" applyFont="1" applyBorder="1" applyProtection="1">
      <alignment vertical="center"/>
      <protection locked="0"/>
    </xf>
    <xf numFmtId="186" fontId="4" fillId="0" borderId="0" xfId="2" applyNumberFormat="1" applyFont="1" applyAlignment="1" applyProtection="1">
      <alignment horizontal="center" vertical="center"/>
      <protection locked="0"/>
    </xf>
    <xf numFmtId="186" fontId="11" fillId="0" borderId="0" xfId="2" applyNumberFormat="1" applyFont="1" applyProtection="1">
      <alignment vertical="center"/>
      <protection locked="0"/>
    </xf>
    <xf numFmtId="186" fontId="4" fillId="0" borderId="0" xfId="2" applyNumberFormat="1" applyFont="1" applyAlignment="1" applyProtection="1">
      <alignment horizontal="left" vertical="center"/>
      <protection locked="0"/>
    </xf>
    <xf numFmtId="0" fontId="29" fillId="0" borderId="4" xfId="2" applyFont="1" applyBorder="1" applyProtection="1">
      <alignment vertical="center"/>
      <protection locked="0"/>
    </xf>
    <xf numFmtId="186" fontId="30" fillId="0" borderId="0" xfId="2" applyNumberFormat="1" applyFont="1" applyAlignment="1" applyProtection="1">
      <alignment horizontal="left"/>
      <protection locked="0"/>
    </xf>
    <xf numFmtId="0" fontId="30" fillId="0" borderId="0" xfId="2" applyFont="1" applyAlignment="1" applyProtection="1">
      <alignment horizontal="left"/>
      <protection locked="0"/>
    </xf>
    <xf numFmtId="0" fontId="18" fillId="0" borderId="0" xfId="0" applyFont="1">
      <alignment vertical="center"/>
    </xf>
    <xf numFmtId="0" fontId="31" fillId="0" borderId="0" xfId="2" applyFont="1" applyAlignment="1">
      <alignment horizontal="center" vertical="center"/>
    </xf>
    <xf numFmtId="177" fontId="11" fillId="0" borderId="0" xfId="2" applyNumberFormat="1" applyFont="1" applyAlignment="1">
      <alignment vertical="center" shrinkToFit="1"/>
    </xf>
    <xf numFmtId="186" fontId="11" fillId="4" borderId="0" xfId="2" applyNumberFormat="1" applyFont="1" applyFill="1" applyAlignment="1" applyProtection="1">
      <alignment horizontal="center" vertical="center"/>
      <protection locked="0"/>
    </xf>
    <xf numFmtId="177" fontId="11" fillId="4" borderId="0" xfId="2" applyNumberFormat="1" applyFont="1" applyFill="1" applyAlignment="1" applyProtection="1">
      <alignment horizontal="center" vertical="center"/>
      <protection locked="0"/>
    </xf>
    <xf numFmtId="0" fontId="32" fillId="0" borderId="0" xfId="2" applyFont="1">
      <alignment vertical="center"/>
    </xf>
    <xf numFmtId="186" fontId="17" fillId="0" borderId="4" xfId="2" applyNumberFormat="1" applyFont="1" applyBorder="1" applyAlignment="1" applyProtection="1">
      <alignment vertical="center" shrinkToFit="1"/>
      <protection locked="0" hidden="1"/>
    </xf>
    <xf numFmtId="0" fontId="11" fillId="0" borderId="0" xfId="2" applyFont="1" applyAlignment="1" applyProtection="1">
      <alignment horizontal="left" vertical="center" shrinkToFit="1"/>
      <protection locked="0" hidden="1"/>
    </xf>
    <xf numFmtId="186" fontId="11" fillId="0" borderId="0" xfId="2" applyNumberFormat="1" applyFont="1" applyAlignment="1" applyProtection="1">
      <alignment horizontal="left" vertical="center" shrinkToFit="1"/>
      <protection locked="0" hidden="1"/>
    </xf>
    <xf numFmtId="0" fontId="23" fillId="0" borderId="0" xfId="2" applyFont="1" applyProtection="1">
      <alignment vertical="center"/>
      <protection locked="0"/>
    </xf>
    <xf numFmtId="186" fontId="23" fillId="0" borderId="0" xfId="2" applyNumberFormat="1" applyFont="1" applyProtection="1">
      <alignment vertical="center"/>
      <protection locked="0"/>
    </xf>
    <xf numFmtId="0" fontId="11" fillId="0" borderId="0" xfId="2" applyFont="1" applyAlignment="1" applyProtection="1">
      <alignment horizontal="center" vertical="center" shrinkToFit="1"/>
      <protection locked="0"/>
    </xf>
    <xf numFmtId="177" fontId="11" fillId="0" borderId="0" xfId="2" applyNumberFormat="1" applyFont="1" applyAlignment="1" applyProtection="1">
      <alignment horizontal="center" vertical="center"/>
      <protection locked="0"/>
    </xf>
    <xf numFmtId="176" fontId="4" fillId="0" borderId="19" xfId="1" applyNumberFormat="1" applyFont="1" applyBorder="1" applyProtection="1">
      <alignment vertical="center"/>
      <protection locked="0"/>
    </xf>
    <xf numFmtId="186" fontId="4" fillId="0" borderId="23" xfId="1" applyNumberFormat="1" applyFont="1" applyBorder="1" applyAlignment="1" applyProtection="1">
      <alignment horizontal="left" vertical="center"/>
      <protection locked="0"/>
    </xf>
    <xf numFmtId="0" fontId="24" fillId="0" borderId="0" xfId="1" applyFont="1" applyAlignment="1" applyProtection="1">
      <alignment horizontal="left" vertical="center"/>
      <protection locked="0"/>
    </xf>
    <xf numFmtId="0" fontId="22" fillId="0" borderId="0" xfId="1" applyFont="1" applyProtection="1">
      <alignment vertical="center"/>
      <protection locked="0"/>
    </xf>
    <xf numFmtId="0" fontId="24" fillId="0" borderId="0" xfId="1" applyFont="1" applyProtection="1">
      <alignment vertical="center"/>
      <protection locked="0"/>
    </xf>
    <xf numFmtId="0" fontId="24" fillId="0" borderId="0" xfId="1" applyFont="1" applyAlignment="1" applyProtection="1">
      <alignment horizontal="right" vertical="center"/>
      <protection locked="0"/>
    </xf>
    <xf numFmtId="176" fontId="22" fillId="3" borderId="31" xfId="1" applyNumberFormat="1" applyFont="1" applyFill="1" applyBorder="1" applyProtection="1">
      <alignment vertical="center"/>
      <protection locked="0"/>
    </xf>
    <xf numFmtId="176" fontId="22" fillId="3" borderId="19" xfId="1" applyNumberFormat="1" applyFont="1" applyFill="1" applyBorder="1" applyProtection="1">
      <alignment vertical="center"/>
      <protection locked="0"/>
    </xf>
    <xf numFmtId="176" fontId="22" fillId="2" borderId="19" xfId="1" applyNumberFormat="1" applyFont="1" applyFill="1" applyBorder="1" applyProtection="1">
      <alignment vertical="center"/>
      <protection locked="0"/>
    </xf>
    <xf numFmtId="176" fontId="22" fillId="0" borderId="19" xfId="1" applyNumberFormat="1" applyFont="1" applyBorder="1" applyProtection="1">
      <alignment vertical="center"/>
      <protection locked="0"/>
    </xf>
    <xf numFmtId="0" fontId="22" fillId="0" borderId="0" xfId="2" applyFont="1" applyProtection="1">
      <alignment vertical="center"/>
      <protection locked="0"/>
    </xf>
    <xf numFmtId="177" fontId="4" fillId="0" borderId="0" xfId="2" applyNumberFormat="1" applyFont="1" applyAlignment="1" applyProtection="1">
      <alignment horizontal="right" vertical="center"/>
      <protection locked="0"/>
    </xf>
    <xf numFmtId="181" fontId="11" fillId="0" borderId="0" xfId="2" quotePrefix="1" applyNumberFormat="1" applyFont="1" applyAlignment="1" applyProtection="1">
      <alignment horizontal="center" vertical="center" shrinkToFit="1"/>
      <protection locked="0"/>
    </xf>
    <xf numFmtId="177" fontId="11" fillId="0" borderId="0" xfId="2" applyNumberFormat="1" applyFont="1" applyAlignment="1">
      <alignment horizontal="right" vertical="center"/>
    </xf>
    <xf numFmtId="178" fontId="11" fillId="0" borderId="0" xfId="2" applyNumberFormat="1" applyFont="1" applyAlignment="1">
      <alignment horizontal="left" vertical="center" shrinkToFit="1"/>
    </xf>
    <xf numFmtId="177" fontId="11" fillId="0" borderId="0" xfId="2" applyNumberFormat="1" applyFont="1">
      <alignment vertical="center"/>
    </xf>
    <xf numFmtId="187" fontId="11" fillId="0" borderId="0" xfId="2" applyNumberFormat="1" applyFont="1" applyAlignment="1" applyProtection="1">
      <alignment horizontal="center" vertical="center" shrinkToFit="1"/>
      <protection locked="0"/>
    </xf>
    <xf numFmtId="177" fontId="4" fillId="0" borderId="0" xfId="2" applyNumberFormat="1" applyFont="1" applyProtection="1">
      <alignment vertical="center"/>
      <protection locked="0"/>
    </xf>
    <xf numFmtId="176" fontId="4" fillId="0" borderId="12" xfId="1" applyNumberFormat="1" applyFont="1" applyBorder="1" applyAlignment="1" applyProtection="1">
      <alignment horizontal="right" vertical="center"/>
      <protection locked="0"/>
    </xf>
    <xf numFmtId="179" fontId="4" fillId="0" borderId="16" xfId="1" applyNumberFormat="1" applyFont="1" applyBorder="1" applyAlignment="1" applyProtection="1">
      <alignment horizontal="left" vertical="center"/>
      <protection locked="0"/>
    </xf>
    <xf numFmtId="0" fontId="20" fillId="0" borderId="0" xfId="2" applyFont="1">
      <alignment vertical="center"/>
    </xf>
    <xf numFmtId="178" fontId="42" fillId="0" borderId="0" xfId="2" applyNumberFormat="1" applyFont="1" applyAlignment="1" applyProtection="1">
      <alignment horizontal="left" vertical="center"/>
      <protection locked="0"/>
    </xf>
    <xf numFmtId="0" fontId="4" fillId="0" borderId="0" xfId="2" applyFont="1">
      <alignment vertical="center"/>
    </xf>
    <xf numFmtId="0" fontId="22" fillId="0" borderId="0" xfId="2" applyFont="1" applyAlignment="1">
      <alignment horizontal="left" vertical="center"/>
    </xf>
    <xf numFmtId="0" fontId="22" fillId="0" borderId="0" xfId="2" applyFont="1">
      <alignment vertical="center"/>
    </xf>
    <xf numFmtId="0" fontId="22" fillId="0" borderId="0" xfId="2" applyFont="1" applyAlignment="1">
      <alignment horizontal="right" vertical="center"/>
    </xf>
    <xf numFmtId="0" fontId="43" fillId="0" borderId="0" xfId="2" applyFont="1">
      <alignment vertical="center"/>
    </xf>
    <xf numFmtId="0" fontId="44" fillId="0" borderId="0" xfId="2" applyFont="1">
      <alignment vertical="center"/>
    </xf>
    <xf numFmtId="0" fontId="45" fillId="0" borderId="0" xfId="2" applyFont="1">
      <alignment vertical="center"/>
    </xf>
    <xf numFmtId="0" fontId="4" fillId="0" borderId="0" xfId="2" applyFont="1" applyAlignment="1" applyProtection="1">
      <alignment horizontal="center" vertical="center" shrinkToFit="1"/>
      <protection locked="0"/>
    </xf>
    <xf numFmtId="181" fontId="4" fillId="0" borderId="0" xfId="2" quotePrefix="1" applyNumberFormat="1" applyFont="1" applyAlignment="1" applyProtection="1">
      <alignment horizontal="center" vertical="center" shrinkToFit="1"/>
      <protection locked="0"/>
    </xf>
    <xf numFmtId="177" fontId="4" fillId="0" borderId="0" xfId="2" applyNumberFormat="1" applyFont="1" applyAlignment="1">
      <alignment horizontal="right" vertical="center"/>
    </xf>
    <xf numFmtId="178" fontId="4" fillId="0" borderId="0" xfId="2" applyNumberFormat="1" applyFont="1" applyAlignment="1">
      <alignment horizontal="left" vertical="center" shrinkToFit="1"/>
    </xf>
    <xf numFmtId="177" fontId="4" fillId="0" borderId="0" xfId="2" applyNumberFormat="1" applyFont="1">
      <alignment vertical="center"/>
    </xf>
    <xf numFmtId="186" fontId="4" fillId="0" borderId="0" xfId="2" applyNumberFormat="1" applyFont="1" applyAlignment="1">
      <alignment horizontal="left" vertical="center" shrinkToFit="1"/>
    </xf>
    <xf numFmtId="187" fontId="4" fillId="0" borderId="0" xfId="2" applyNumberFormat="1" applyFont="1" applyAlignment="1" applyProtection="1">
      <alignment horizontal="center" vertical="center" shrinkToFit="1"/>
      <protection locked="0"/>
    </xf>
    <xf numFmtId="0" fontId="40" fillId="0" borderId="0" xfId="2" applyFont="1" applyAlignment="1">
      <alignment horizontal="left" vertical="center"/>
    </xf>
    <xf numFmtId="178" fontId="47" fillId="0" borderId="0" xfId="2" applyNumberFormat="1" applyFont="1" applyAlignment="1" applyProtection="1">
      <alignment horizontal="left" vertical="center"/>
      <protection locked="0"/>
    </xf>
    <xf numFmtId="0" fontId="22" fillId="0" borderId="0" xfId="2" applyFont="1" applyAlignment="1" applyProtection="1">
      <alignment horizontal="center" vertical="center" shrinkToFit="1"/>
      <protection locked="0"/>
    </xf>
    <xf numFmtId="0" fontId="8" fillId="0" borderId="2" xfId="2" applyFont="1" applyBorder="1" applyAlignment="1" applyProtection="1">
      <alignment horizontal="center" vertical="center"/>
      <protection locked="0"/>
    </xf>
    <xf numFmtId="0" fontId="51" fillId="0" borderId="0" xfId="2" applyFont="1" applyProtection="1">
      <alignment vertical="center"/>
      <protection locked="0"/>
    </xf>
    <xf numFmtId="0" fontId="52" fillId="0" borderId="0" xfId="2" applyFont="1" applyAlignment="1" applyProtection="1">
      <alignment horizontal="right" vertical="center"/>
      <protection locked="0"/>
    </xf>
    <xf numFmtId="0" fontId="8" fillId="0" borderId="47" xfId="2" applyFont="1" applyBorder="1" applyAlignment="1" applyProtection="1">
      <alignment horizontal="center" vertical="center"/>
      <protection locked="0"/>
    </xf>
    <xf numFmtId="0" fontId="53" fillId="0" borderId="0" xfId="2" applyFont="1" applyAlignment="1" applyProtection="1">
      <alignment horizontal="left" vertical="center"/>
      <protection locked="0"/>
    </xf>
    <xf numFmtId="0" fontId="54" fillId="0" borderId="0" xfId="2" applyFont="1" applyAlignment="1" applyProtection="1">
      <alignment horizontal="center" vertical="center"/>
      <protection locked="0"/>
    </xf>
    <xf numFmtId="0" fontId="54" fillId="0" borderId="0" xfId="2" applyFont="1" applyProtection="1">
      <alignment vertical="center"/>
      <protection locked="0"/>
    </xf>
    <xf numFmtId="0" fontId="55" fillId="0" borderId="0" xfId="2" applyFont="1" applyProtection="1">
      <alignment vertical="center"/>
      <protection locked="0"/>
    </xf>
    <xf numFmtId="177" fontId="22" fillId="0" borderId="12" xfId="2" applyNumberFormat="1" applyFont="1" applyBorder="1" applyAlignment="1">
      <alignment horizontal="right" vertical="center"/>
    </xf>
    <xf numFmtId="178" fontId="22" fillId="0" borderId="16" xfId="2" applyNumberFormat="1" applyFont="1" applyBorder="1" applyAlignment="1">
      <alignment horizontal="left" vertical="center" shrinkToFit="1"/>
    </xf>
    <xf numFmtId="177" fontId="22" fillId="0" borderId="12" xfId="2" applyNumberFormat="1" applyFont="1" applyBorder="1">
      <alignment vertical="center"/>
    </xf>
    <xf numFmtId="177" fontId="22" fillId="0" borderId="13" xfId="2" applyNumberFormat="1" applyFont="1" applyBorder="1" applyAlignment="1" applyProtection="1">
      <alignment horizontal="right" vertical="center"/>
      <protection locked="0"/>
    </xf>
    <xf numFmtId="178" fontId="22" fillId="0" borderId="18" xfId="2" applyNumberFormat="1" applyFont="1" applyBorder="1" applyAlignment="1">
      <alignment horizontal="left" vertical="center" shrinkToFit="1"/>
    </xf>
    <xf numFmtId="177" fontId="22" fillId="3" borderId="19" xfId="2" applyNumberFormat="1" applyFont="1" applyFill="1" applyBorder="1" applyAlignment="1">
      <alignment horizontal="right" vertical="center"/>
    </xf>
    <xf numFmtId="186" fontId="22" fillId="3" borderId="23" xfId="2" applyNumberFormat="1" applyFont="1" applyFill="1" applyBorder="1" applyAlignment="1">
      <alignment horizontal="left" vertical="center" shrinkToFit="1"/>
    </xf>
    <xf numFmtId="177" fontId="22" fillId="3" borderId="19" xfId="2" applyNumberFormat="1" applyFont="1" applyFill="1" applyBorder="1">
      <alignment vertical="center"/>
    </xf>
    <xf numFmtId="178" fontId="22" fillId="3" borderId="23" xfId="2" applyNumberFormat="1" applyFont="1" applyFill="1" applyBorder="1" applyAlignment="1">
      <alignment horizontal="left" vertical="center" shrinkToFit="1"/>
    </xf>
    <xf numFmtId="177" fontId="22" fillId="3" borderId="20" xfId="2" applyNumberFormat="1" applyFont="1" applyFill="1" applyBorder="1" applyAlignment="1" applyProtection="1">
      <alignment horizontal="right" vertical="center"/>
      <protection locked="0"/>
    </xf>
    <xf numFmtId="178" fontId="22" fillId="3" borderId="20" xfId="2" applyNumberFormat="1" applyFont="1" applyFill="1" applyBorder="1" applyAlignment="1">
      <alignment horizontal="left" vertical="center" shrinkToFit="1"/>
    </xf>
    <xf numFmtId="177" fontId="22" fillId="0" borderId="45" xfId="2" applyNumberFormat="1" applyFont="1" applyBorder="1" applyAlignment="1">
      <alignment horizontal="right" vertical="center"/>
    </xf>
    <xf numFmtId="178" fontId="22" fillId="0" borderId="17" xfId="2" applyNumberFormat="1" applyFont="1" applyBorder="1" applyAlignment="1">
      <alignment horizontal="left" vertical="center" shrinkToFit="1"/>
    </xf>
    <xf numFmtId="177" fontId="22" fillId="0" borderId="45" xfId="2" applyNumberFormat="1" applyFont="1" applyBorder="1">
      <alignment vertical="center"/>
    </xf>
    <xf numFmtId="177" fontId="22" fillId="0" borderId="0" xfId="2" applyNumberFormat="1" applyFont="1" applyAlignment="1" applyProtection="1">
      <alignment horizontal="right" vertical="center"/>
      <protection locked="0"/>
    </xf>
    <xf numFmtId="177" fontId="22" fillId="2" borderId="19" xfId="2" applyNumberFormat="1" applyFont="1" applyFill="1" applyBorder="1" applyAlignment="1">
      <alignment horizontal="right" vertical="center"/>
    </xf>
    <xf numFmtId="178" fontId="22" fillId="0" borderId="23" xfId="2" applyNumberFormat="1" applyFont="1" applyBorder="1" applyAlignment="1">
      <alignment horizontal="left" vertical="center" shrinkToFit="1"/>
    </xf>
    <xf numFmtId="177" fontId="22" fillId="0" borderId="19" xfId="2" applyNumberFormat="1" applyFont="1" applyBorder="1">
      <alignment vertical="center"/>
    </xf>
    <xf numFmtId="186" fontId="22" fillId="0" borderId="23" xfId="2" applyNumberFormat="1" applyFont="1" applyBorder="1" applyAlignment="1">
      <alignment horizontal="left" vertical="center"/>
    </xf>
    <xf numFmtId="177" fontId="22" fillId="0" borderId="19" xfId="2" applyNumberFormat="1" applyFont="1" applyBorder="1" applyAlignment="1">
      <alignment horizontal="right" vertical="center"/>
    </xf>
    <xf numFmtId="186" fontId="22" fillId="3" borderId="23" xfId="2" applyNumberFormat="1" applyFont="1" applyFill="1" applyBorder="1" applyAlignment="1">
      <alignment horizontal="left" vertical="center"/>
    </xf>
    <xf numFmtId="178" fontId="22" fillId="0" borderId="24" xfId="2" applyNumberFormat="1" applyFont="1" applyBorder="1" applyAlignment="1">
      <alignment horizontal="left" vertical="center" shrinkToFit="1"/>
    </xf>
    <xf numFmtId="0" fontId="22" fillId="0" borderId="45" xfId="2" applyFont="1" applyBorder="1" applyProtection="1">
      <alignment vertical="center"/>
      <protection locked="0"/>
    </xf>
    <xf numFmtId="177" fontId="22" fillId="3" borderId="3" xfId="2" applyNumberFormat="1" applyFont="1" applyFill="1" applyBorder="1" applyAlignment="1">
      <alignment horizontal="right" vertical="center"/>
    </xf>
    <xf numFmtId="186" fontId="22" fillId="3" borderId="9" xfId="2" applyNumberFormat="1" applyFont="1" applyFill="1" applyBorder="1" applyAlignment="1">
      <alignment horizontal="left" vertical="center" shrinkToFit="1"/>
    </xf>
    <xf numFmtId="177" fontId="22" fillId="3" borderId="3" xfId="2" applyNumberFormat="1" applyFont="1" applyFill="1" applyBorder="1">
      <alignment vertical="center"/>
    </xf>
    <xf numFmtId="186" fontId="22" fillId="3" borderId="9" xfId="2" applyNumberFormat="1" applyFont="1" applyFill="1" applyBorder="1" applyAlignment="1">
      <alignment horizontal="left" vertical="center"/>
    </xf>
    <xf numFmtId="177" fontId="22" fillId="3" borderId="4" xfId="2" applyNumberFormat="1" applyFont="1" applyFill="1" applyBorder="1" applyAlignment="1" applyProtection="1">
      <alignment horizontal="right" vertical="center"/>
      <protection locked="0"/>
    </xf>
    <xf numFmtId="178" fontId="22" fillId="0" borderId="1" xfId="2" applyNumberFormat="1" applyFont="1" applyBorder="1" applyAlignment="1">
      <alignment horizontal="left" vertical="center" shrinkToFit="1"/>
    </xf>
    <xf numFmtId="187" fontId="22" fillId="0" borderId="19" xfId="2" applyNumberFormat="1" applyFont="1" applyBorder="1" applyAlignment="1" applyProtection="1">
      <alignment horizontal="right" vertical="center" shrinkToFit="1"/>
      <protection locked="0"/>
    </xf>
    <xf numFmtId="186" fontId="22" fillId="0" borderId="23" xfId="2" applyNumberFormat="1" applyFont="1" applyBorder="1" applyAlignment="1" applyProtection="1">
      <alignment horizontal="left" vertical="center" shrinkToFit="1"/>
      <protection locked="0"/>
    </xf>
    <xf numFmtId="0" fontId="22" fillId="2" borderId="0" xfId="2" applyFont="1" applyFill="1" applyProtection="1">
      <alignment vertical="center"/>
      <protection locked="0"/>
    </xf>
    <xf numFmtId="177" fontId="22" fillId="3" borderId="25" xfId="2" applyNumberFormat="1" applyFont="1" applyFill="1" applyBorder="1" applyAlignment="1">
      <alignment horizontal="right" vertical="center"/>
    </xf>
    <xf numFmtId="178" fontId="22" fillId="3" borderId="26" xfId="2" applyNumberFormat="1" applyFont="1" applyFill="1" applyBorder="1" applyAlignment="1">
      <alignment horizontal="left" vertical="center" shrinkToFit="1"/>
    </xf>
    <xf numFmtId="187" fontId="22" fillId="3" borderId="25" xfId="2" applyNumberFormat="1" applyFont="1" applyFill="1" applyBorder="1" applyAlignment="1" applyProtection="1">
      <alignment horizontal="right" vertical="center" shrinkToFit="1"/>
      <protection locked="0"/>
    </xf>
    <xf numFmtId="186" fontId="22" fillId="3" borderId="43" xfId="2" applyNumberFormat="1" applyFont="1" applyFill="1" applyBorder="1" applyAlignment="1" applyProtection="1">
      <alignment horizontal="left" vertical="center" shrinkToFit="1"/>
      <protection locked="0"/>
    </xf>
    <xf numFmtId="177" fontId="22" fillId="0" borderId="20" xfId="2" applyNumberFormat="1" applyFont="1" applyBorder="1" applyAlignment="1">
      <alignment horizontal="right" vertical="center"/>
    </xf>
    <xf numFmtId="178" fontId="22" fillId="0" borderId="20" xfId="2" applyNumberFormat="1" applyFont="1" applyBorder="1" applyAlignment="1">
      <alignment horizontal="left" vertical="center" shrinkToFit="1"/>
    </xf>
    <xf numFmtId="177" fontId="22" fillId="3" borderId="31" xfId="2" applyNumberFormat="1" applyFont="1" applyFill="1" applyBorder="1" applyAlignment="1">
      <alignment horizontal="right" vertical="center"/>
    </xf>
    <xf numFmtId="187" fontId="22" fillId="3" borderId="31" xfId="2" applyNumberFormat="1" applyFont="1" applyFill="1" applyBorder="1" applyAlignment="1" applyProtection="1">
      <alignment horizontal="right" vertical="center" shrinkToFit="1"/>
      <protection locked="0"/>
    </xf>
    <xf numFmtId="186" fontId="22" fillId="3" borderId="35" xfId="2" applyNumberFormat="1" applyFont="1" applyFill="1" applyBorder="1" applyAlignment="1" applyProtection="1">
      <alignment horizontal="left" vertical="center" shrinkToFit="1"/>
      <protection locked="0"/>
    </xf>
    <xf numFmtId="178" fontId="56" fillId="0" borderId="0" xfId="2" applyNumberFormat="1" applyFont="1" applyAlignment="1" applyProtection="1">
      <alignment horizontal="left" vertical="center"/>
      <protection locked="0"/>
    </xf>
    <xf numFmtId="181" fontId="22" fillId="0" borderId="0" xfId="2" quotePrefix="1" applyNumberFormat="1" applyFont="1" applyAlignment="1" applyProtection="1">
      <alignment horizontal="center" vertical="center" shrinkToFit="1"/>
      <protection locked="0"/>
    </xf>
    <xf numFmtId="177" fontId="22" fillId="0" borderId="0" xfId="2" applyNumberFormat="1" applyFont="1" applyAlignment="1">
      <alignment horizontal="right" vertical="center"/>
    </xf>
    <xf numFmtId="178" fontId="22" fillId="0" borderId="0" xfId="2" applyNumberFormat="1" applyFont="1" applyAlignment="1">
      <alignment horizontal="left" vertical="center" shrinkToFit="1"/>
    </xf>
    <xf numFmtId="187" fontId="22" fillId="0" borderId="0" xfId="2" applyNumberFormat="1" applyFont="1" applyAlignment="1" applyProtection="1">
      <alignment horizontal="center" vertical="center" shrinkToFit="1"/>
      <protection locked="0"/>
    </xf>
    <xf numFmtId="0" fontId="57" fillId="0" borderId="0" xfId="2" applyFont="1">
      <alignment vertical="center"/>
    </xf>
    <xf numFmtId="0" fontId="53" fillId="0" borderId="3" xfId="2" applyFont="1" applyBorder="1" applyProtection="1">
      <alignment vertical="center"/>
      <protection locked="0"/>
    </xf>
    <xf numFmtId="0" fontId="6" fillId="0" borderId="4" xfId="2" applyFont="1" applyBorder="1" applyAlignment="1" applyProtection="1">
      <alignment vertical="center" shrinkToFit="1"/>
      <protection locked="0" hidden="1"/>
    </xf>
    <xf numFmtId="177" fontId="55" fillId="0" borderId="0" xfId="2" applyNumberFormat="1" applyFont="1" applyAlignment="1" applyProtection="1">
      <alignment horizontal="center" vertical="center"/>
      <protection locked="0"/>
    </xf>
    <xf numFmtId="177" fontId="22" fillId="0" borderId="0" xfId="2" applyNumberFormat="1" applyFont="1" applyProtection="1">
      <alignment vertical="center"/>
      <protection locked="0"/>
    </xf>
    <xf numFmtId="186" fontId="22" fillId="2" borderId="23" xfId="1" applyNumberFormat="1" applyFont="1" applyFill="1" applyBorder="1" applyAlignment="1" applyProtection="1">
      <alignment horizontal="left" vertical="center"/>
      <protection locked="0"/>
    </xf>
    <xf numFmtId="177" fontId="22" fillId="2" borderId="0" xfId="2" applyNumberFormat="1" applyFont="1" applyFill="1" applyProtection="1">
      <alignment vertical="center"/>
      <protection locked="0"/>
    </xf>
    <xf numFmtId="186" fontId="22" fillId="0" borderId="23" xfId="1" applyNumberFormat="1" applyFont="1" applyBorder="1" applyAlignment="1" applyProtection="1">
      <alignment horizontal="left" vertical="center"/>
      <protection locked="0"/>
    </xf>
    <xf numFmtId="177" fontId="22" fillId="3" borderId="19" xfId="2" applyNumberFormat="1" applyFont="1" applyFill="1" applyBorder="1" applyProtection="1">
      <alignment vertical="center"/>
      <protection locked="0"/>
    </xf>
    <xf numFmtId="178" fontId="22" fillId="3" borderId="23" xfId="2" applyNumberFormat="1" applyFont="1" applyFill="1" applyBorder="1" applyAlignment="1" applyProtection="1">
      <alignment horizontal="left" vertical="center"/>
      <protection locked="0"/>
    </xf>
    <xf numFmtId="186" fontId="22" fillId="3" borderId="23" xfId="1" applyNumberFormat="1" applyFont="1" applyFill="1" applyBorder="1" applyAlignment="1" applyProtection="1">
      <alignment horizontal="left" vertical="center"/>
      <protection locked="0"/>
    </xf>
    <xf numFmtId="186" fontId="22" fillId="3" borderId="23" xfId="2" applyNumberFormat="1" applyFont="1" applyFill="1" applyBorder="1" applyAlignment="1" applyProtection="1">
      <alignment horizontal="left" vertical="center"/>
      <protection locked="0"/>
    </xf>
    <xf numFmtId="177" fontId="22" fillId="0" borderId="19" xfId="2" applyNumberFormat="1" applyFont="1" applyBorder="1" applyProtection="1">
      <alignment vertical="center"/>
      <protection locked="0"/>
    </xf>
    <xf numFmtId="186" fontId="22" fillId="0" borderId="24" xfId="2" applyNumberFormat="1" applyFont="1" applyBorder="1" applyAlignment="1" applyProtection="1">
      <alignment horizontal="left" vertical="center"/>
      <protection locked="0"/>
    </xf>
    <xf numFmtId="177" fontId="22" fillId="0" borderId="0" xfId="2" applyNumberFormat="1" applyFont="1" applyAlignment="1" applyProtection="1">
      <alignment horizontal="center" vertical="center"/>
      <protection locked="0"/>
    </xf>
    <xf numFmtId="178" fontId="22" fillId="3" borderId="20" xfId="2" applyNumberFormat="1" applyFont="1" applyFill="1" applyBorder="1" applyAlignment="1" applyProtection="1">
      <alignment horizontal="left" vertical="center"/>
      <protection locked="0"/>
    </xf>
    <xf numFmtId="177" fontId="22" fillId="2" borderId="28" xfId="2" applyNumberFormat="1" applyFont="1" applyFill="1" applyBorder="1" applyProtection="1">
      <alignment vertical="center"/>
      <protection locked="0"/>
    </xf>
    <xf numFmtId="0" fontId="22" fillId="0" borderId="0" xfId="2" applyFont="1" applyAlignment="1" applyProtection="1">
      <alignment horizontal="center" vertical="center" shrinkToFit="1"/>
      <protection locked="0" hidden="1"/>
    </xf>
    <xf numFmtId="183" fontId="22" fillId="0" borderId="0" xfId="2" quotePrefix="1" applyNumberFormat="1" applyFont="1" applyAlignment="1" applyProtection="1">
      <alignment horizontal="center" vertical="center" shrinkToFit="1"/>
      <protection locked="0"/>
    </xf>
    <xf numFmtId="176" fontId="22" fillId="0" borderId="0" xfId="1" applyNumberFormat="1" applyFont="1" applyAlignment="1" applyProtection="1">
      <alignment horizontal="center" vertical="center"/>
      <protection locked="0"/>
    </xf>
    <xf numFmtId="176" fontId="22" fillId="0" borderId="0" xfId="1" applyNumberFormat="1" applyFont="1" applyProtection="1">
      <alignment vertical="center"/>
      <protection locked="0"/>
    </xf>
    <xf numFmtId="186" fontId="22" fillId="0" borderId="0" xfId="1" applyNumberFormat="1" applyFont="1" applyAlignment="1" applyProtection="1">
      <alignment horizontal="left" vertical="center"/>
      <protection locked="0"/>
    </xf>
    <xf numFmtId="0" fontId="55" fillId="0" borderId="0" xfId="2" applyFont="1" applyAlignment="1" applyProtection="1">
      <alignment horizontal="center" vertical="center"/>
      <protection locked="0"/>
    </xf>
    <xf numFmtId="0" fontId="55" fillId="0" borderId="0" xfId="2" applyFont="1" applyAlignment="1" applyProtection="1">
      <protection locked="0"/>
    </xf>
    <xf numFmtId="0" fontId="55" fillId="0" borderId="0" xfId="2" applyFont="1" applyAlignment="1" applyProtection="1">
      <alignment horizontal="left" vertical="center"/>
      <protection locked="0"/>
    </xf>
    <xf numFmtId="0" fontId="55" fillId="0" borderId="0" xfId="2" applyFont="1">
      <alignment vertical="center"/>
    </xf>
    <xf numFmtId="0" fontId="55" fillId="2" borderId="0" xfId="2" applyFont="1" applyFill="1">
      <alignment vertical="center"/>
    </xf>
    <xf numFmtId="0" fontId="22" fillId="2" borderId="0" xfId="2" applyFont="1" applyFill="1">
      <alignment vertical="center"/>
    </xf>
    <xf numFmtId="0" fontId="4" fillId="2" borderId="0" xfId="2" applyFont="1" applyFill="1">
      <alignment vertical="center"/>
    </xf>
    <xf numFmtId="0" fontId="57" fillId="0" borderId="0" xfId="2" applyFont="1" applyProtection="1">
      <alignment vertical="center"/>
      <protection locked="0"/>
    </xf>
    <xf numFmtId="0" fontId="8" fillId="0" borderId="47" xfId="2" applyFont="1" applyBorder="1" applyAlignment="1">
      <alignment horizontal="center" vertical="center"/>
    </xf>
    <xf numFmtId="0" fontId="53" fillId="0" borderId="45" xfId="2" applyFont="1" applyBorder="1">
      <alignment vertical="center"/>
    </xf>
    <xf numFmtId="0" fontId="6" fillId="0" borderId="0" xfId="2" applyFont="1">
      <alignment vertical="center"/>
    </xf>
    <xf numFmtId="0" fontId="55" fillId="0" borderId="0" xfId="2" applyFont="1" applyAlignment="1">
      <alignment horizontal="center" vertical="center"/>
    </xf>
    <xf numFmtId="0" fontId="55" fillId="0" borderId="0" xfId="2" applyFont="1" applyAlignment="1">
      <alignment horizontal="right" vertical="center"/>
    </xf>
    <xf numFmtId="0" fontId="55" fillId="0" borderId="0" xfId="2" applyFont="1" applyAlignment="1">
      <alignment horizontal="left" vertical="center"/>
    </xf>
    <xf numFmtId="0" fontId="58" fillId="0" borderId="0" xfId="2" applyFont="1">
      <alignment vertical="center"/>
    </xf>
    <xf numFmtId="177" fontId="22" fillId="0" borderId="0" xfId="2" applyNumberFormat="1" applyFont="1" applyAlignment="1">
      <alignment horizontal="center" vertical="center"/>
    </xf>
    <xf numFmtId="177" fontId="22" fillId="0" borderId="19" xfId="2" applyNumberFormat="1" applyFont="1" applyBorder="1" applyAlignment="1" applyProtection="1">
      <alignment vertical="center" shrinkToFit="1"/>
      <protection locked="0"/>
    </xf>
    <xf numFmtId="177" fontId="22" fillId="0" borderId="19" xfId="2" applyNumberFormat="1" applyFont="1" applyBorder="1" applyAlignment="1" applyProtection="1">
      <alignment horizontal="right" vertical="center" shrinkToFit="1"/>
      <protection locked="0"/>
    </xf>
    <xf numFmtId="186" fontId="22" fillId="0" borderId="23" xfId="2" applyNumberFormat="1" applyFont="1" applyBorder="1" applyAlignment="1" applyProtection="1">
      <alignment horizontal="left" vertical="center"/>
      <protection locked="0"/>
    </xf>
    <xf numFmtId="0" fontId="22" fillId="0" borderId="0" xfId="2" quotePrefix="1" applyFont="1" applyAlignment="1" applyProtection="1">
      <alignment horizontal="center" vertical="center"/>
      <protection locked="0"/>
    </xf>
    <xf numFmtId="177" fontId="22" fillId="3" borderId="19" xfId="2" applyNumberFormat="1" applyFont="1" applyFill="1" applyBorder="1" applyAlignment="1" applyProtection="1">
      <alignment horizontal="right" vertical="center" shrinkToFit="1"/>
      <protection locked="0"/>
    </xf>
    <xf numFmtId="177" fontId="22" fillId="2" borderId="19" xfId="2" applyNumberFormat="1" applyFont="1" applyFill="1" applyBorder="1" applyAlignment="1" applyProtection="1">
      <alignment horizontal="right" vertical="center" shrinkToFit="1"/>
      <protection locked="0"/>
    </xf>
    <xf numFmtId="186" fontId="22" fillId="2" borderId="23" xfId="2" applyNumberFormat="1" applyFont="1" applyFill="1" applyBorder="1" applyAlignment="1" applyProtection="1">
      <alignment horizontal="left" vertical="center"/>
      <protection locked="0"/>
    </xf>
    <xf numFmtId="177" fontId="22" fillId="3" borderId="31" xfId="2" applyNumberFormat="1" applyFont="1" applyFill="1" applyBorder="1" applyAlignment="1" applyProtection="1">
      <alignment horizontal="right" vertical="center" shrinkToFit="1"/>
      <protection locked="0"/>
    </xf>
    <xf numFmtId="186" fontId="22" fillId="3" borderId="35" xfId="2" applyNumberFormat="1" applyFont="1" applyFill="1" applyBorder="1" applyAlignment="1" applyProtection="1">
      <alignment horizontal="left" vertical="center"/>
      <protection locked="0"/>
    </xf>
    <xf numFmtId="0" fontId="59" fillId="0" borderId="0" xfId="1" applyFont="1" applyAlignment="1" applyProtection="1">
      <alignment horizontal="left" vertical="center"/>
      <protection locked="0"/>
    </xf>
    <xf numFmtId="0" fontId="61" fillId="0" borderId="0" xfId="1" applyFont="1" applyProtection="1">
      <alignment vertical="center"/>
      <protection locked="0"/>
    </xf>
    <xf numFmtId="0" fontId="61" fillId="0" borderId="0" xfId="1" applyFont="1" applyAlignment="1" applyProtection="1">
      <alignment horizontal="right" vertical="center"/>
      <protection locked="0"/>
    </xf>
    <xf numFmtId="0" fontId="62" fillId="0" borderId="0" xfId="1" applyFont="1" applyProtection="1">
      <alignment vertical="center"/>
      <protection locked="0"/>
    </xf>
    <xf numFmtId="0" fontId="61" fillId="0" borderId="2" xfId="2" applyFont="1" applyBorder="1" applyAlignment="1" applyProtection="1">
      <alignment horizontal="center" vertical="center"/>
      <protection locked="0"/>
    </xf>
    <xf numFmtId="0" fontId="70" fillId="0" borderId="3" xfId="2" applyFont="1" applyBorder="1" applyProtection="1">
      <alignment vertical="center"/>
      <protection locked="0"/>
    </xf>
    <xf numFmtId="0" fontId="61" fillId="0" borderId="2" xfId="1" applyFont="1" applyBorder="1" applyAlignment="1" applyProtection="1">
      <alignment horizontal="center" vertical="center"/>
      <protection locked="0"/>
    </xf>
    <xf numFmtId="0" fontId="70" fillId="0" borderId="3" xfId="1" applyFont="1" applyBorder="1" applyProtection="1">
      <alignment vertical="center"/>
      <protection locked="0"/>
    </xf>
    <xf numFmtId="178" fontId="22" fillId="3" borderId="43" xfId="2" applyNumberFormat="1" applyFont="1" applyFill="1" applyBorder="1" applyAlignment="1">
      <alignment horizontal="left" vertical="center" shrinkToFit="1"/>
    </xf>
    <xf numFmtId="186" fontId="22" fillId="0" borderId="20" xfId="2" applyNumberFormat="1" applyFont="1" applyBorder="1" applyAlignment="1" applyProtection="1">
      <alignment horizontal="left" vertical="center" shrinkToFit="1"/>
      <protection locked="0"/>
    </xf>
    <xf numFmtId="178" fontId="22" fillId="3" borderId="23" xfId="1" applyNumberFormat="1" applyFont="1" applyFill="1" applyBorder="1" applyAlignment="1" applyProtection="1">
      <alignment horizontal="left" vertical="center"/>
      <protection locked="0"/>
    </xf>
    <xf numFmtId="176" fontId="64" fillId="2" borderId="19" xfId="1" applyNumberFormat="1" applyFont="1" applyFill="1" applyBorder="1" applyProtection="1">
      <alignment vertical="center"/>
      <protection locked="0"/>
    </xf>
    <xf numFmtId="178" fontId="64" fillId="3" borderId="23" xfId="1" quotePrefix="1" applyNumberFormat="1" applyFont="1" applyFill="1" applyBorder="1" applyAlignment="1" applyProtection="1">
      <alignment horizontal="left" vertical="center"/>
      <protection locked="0"/>
    </xf>
    <xf numFmtId="176" fontId="64" fillId="3" borderId="19" xfId="1" applyNumberFormat="1" applyFont="1" applyFill="1" applyBorder="1" applyProtection="1">
      <alignment vertical="center"/>
      <protection locked="0"/>
    </xf>
    <xf numFmtId="186" fontId="64" fillId="3" borderId="24" xfId="1" applyNumberFormat="1" applyFont="1" applyFill="1" applyBorder="1" applyAlignment="1" applyProtection="1">
      <alignment horizontal="left" vertical="center"/>
      <protection locked="0"/>
    </xf>
    <xf numFmtId="176" fontId="64" fillId="3" borderId="31" xfId="1" applyNumberFormat="1" applyFont="1" applyFill="1" applyBorder="1" applyProtection="1">
      <alignment vertical="center"/>
      <protection locked="0"/>
    </xf>
    <xf numFmtId="186" fontId="64" fillId="3" borderId="35" xfId="1" applyNumberFormat="1" applyFont="1" applyFill="1" applyBorder="1" applyAlignment="1" applyProtection="1">
      <alignment horizontal="left" vertical="center"/>
      <protection locked="0"/>
    </xf>
    <xf numFmtId="186" fontId="64" fillId="2" borderId="23" xfId="1" applyNumberFormat="1" applyFont="1" applyFill="1" applyBorder="1" applyAlignment="1" applyProtection="1">
      <alignment horizontal="left" vertical="center"/>
      <protection locked="0"/>
    </xf>
    <xf numFmtId="186" fontId="64" fillId="2" borderId="24" xfId="1" applyNumberFormat="1" applyFont="1" applyFill="1" applyBorder="1" applyAlignment="1" applyProtection="1">
      <alignment horizontal="left" vertical="center"/>
      <protection locked="0"/>
    </xf>
    <xf numFmtId="186" fontId="64" fillId="3" borderId="23" xfId="1" applyNumberFormat="1" applyFont="1" applyFill="1" applyBorder="1" applyAlignment="1" applyProtection="1">
      <alignment horizontal="left" vertical="center"/>
      <protection locked="0"/>
    </xf>
    <xf numFmtId="176" fontId="64" fillId="0" borderId="19" xfId="1" applyNumberFormat="1" applyFont="1" applyBorder="1" applyProtection="1">
      <alignment vertical="center"/>
      <protection locked="0"/>
    </xf>
    <xf numFmtId="186" fontId="64" fillId="0" borderId="23" xfId="1" applyNumberFormat="1" applyFont="1" applyBorder="1" applyAlignment="1" applyProtection="1">
      <alignment horizontal="left" vertical="center"/>
      <protection locked="0"/>
    </xf>
    <xf numFmtId="177" fontId="64" fillId="0" borderId="19" xfId="2" applyNumberFormat="1" applyFont="1" applyBorder="1" applyAlignment="1" applyProtection="1">
      <alignment horizontal="right" vertical="center" shrinkToFit="1"/>
      <protection locked="0"/>
    </xf>
    <xf numFmtId="186" fontId="64" fillId="0" borderId="23" xfId="2" applyNumberFormat="1" applyFont="1" applyBorder="1" applyAlignment="1" applyProtection="1">
      <alignment horizontal="left" vertical="center"/>
      <protection locked="0"/>
    </xf>
    <xf numFmtId="177" fontId="64" fillId="3" borderId="19" xfId="2" applyNumberFormat="1" applyFont="1" applyFill="1" applyBorder="1" applyAlignment="1" applyProtection="1">
      <alignment horizontal="right" vertical="center" shrinkToFit="1"/>
      <protection locked="0"/>
    </xf>
    <xf numFmtId="186" fontId="64" fillId="3" borderId="23" xfId="2" applyNumberFormat="1" applyFont="1" applyFill="1" applyBorder="1" applyAlignment="1" applyProtection="1">
      <alignment horizontal="left" vertical="center"/>
      <protection locked="0"/>
    </xf>
    <xf numFmtId="177" fontId="64" fillId="2" borderId="19" xfId="2" applyNumberFormat="1" applyFont="1" applyFill="1" applyBorder="1" applyAlignment="1" applyProtection="1">
      <alignment vertical="center" shrinkToFit="1"/>
      <protection locked="0"/>
    </xf>
    <xf numFmtId="186" fontId="64" fillId="2" borderId="23" xfId="2" applyNumberFormat="1" applyFont="1" applyFill="1" applyBorder="1" applyAlignment="1" applyProtection="1">
      <alignment horizontal="left" vertical="center" shrinkToFit="1"/>
      <protection locked="0"/>
    </xf>
    <xf numFmtId="177" fontId="64" fillId="2" borderId="19" xfId="2" applyNumberFormat="1" applyFont="1" applyFill="1" applyBorder="1" applyAlignment="1" applyProtection="1">
      <alignment horizontal="right" vertical="center" shrinkToFit="1"/>
      <protection locked="0"/>
    </xf>
    <xf numFmtId="186" fontId="64" fillId="2" borderId="23" xfId="2" applyNumberFormat="1" applyFont="1" applyFill="1" applyBorder="1" applyAlignment="1" applyProtection="1">
      <alignment horizontal="left" vertical="center"/>
      <protection locked="0"/>
    </xf>
    <xf numFmtId="178" fontId="64" fillId="2" borderId="23" xfId="2" applyNumberFormat="1" applyFont="1" applyFill="1" applyBorder="1" applyAlignment="1" applyProtection="1">
      <alignment horizontal="left" vertical="center"/>
      <protection locked="0"/>
    </xf>
    <xf numFmtId="177" fontId="64" fillId="3" borderId="31" xfId="2" applyNumberFormat="1" applyFont="1" applyFill="1" applyBorder="1" applyAlignment="1" applyProtection="1">
      <alignment horizontal="right" vertical="center" shrinkToFit="1"/>
      <protection locked="0"/>
    </xf>
    <xf numFmtId="186" fontId="64" fillId="3" borderId="35" xfId="2" applyNumberFormat="1" applyFont="1" applyFill="1" applyBorder="1" applyAlignment="1" applyProtection="1">
      <alignment horizontal="left" vertical="center"/>
      <protection locked="0"/>
    </xf>
    <xf numFmtId="176" fontId="64" fillId="0" borderId="19" xfId="1" quotePrefix="1" applyNumberFormat="1" applyFont="1" applyBorder="1" applyAlignment="1" applyProtection="1">
      <alignment horizontal="right" vertical="center"/>
      <protection locked="0"/>
    </xf>
    <xf numFmtId="186" fontId="64" fillId="0" borderId="20" xfId="1" quotePrefix="1" applyNumberFormat="1" applyFont="1" applyBorder="1" applyAlignment="1" applyProtection="1">
      <alignment horizontal="left" vertical="center"/>
      <protection locked="0"/>
    </xf>
    <xf numFmtId="186" fontId="64" fillId="0" borderId="23" xfId="1" quotePrefix="1" applyNumberFormat="1" applyFont="1" applyBorder="1" applyAlignment="1" applyProtection="1">
      <alignment horizontal="left" vertical="center"/>
      <protection locked="0"/>
    </xf>
    <xf numFmtId="176" fontId="64" fillId="3" borderId="19" xfId="1" quotePrefix="1" applyNumberFormat="1" applyFont="1" applyFill="1" applyBorder="1" applyAlignment="1" applyProtection="1">
      <alignment horizontal="right" vertical="center"/>
      <protection locked="0"/>
    </xf>
    <xf numFmtId="186" fontId="64" fillId="3" borderId="23" xfId="1" quotePrefix="1" applyNumberFormat="1" applyFont="1" applyFill="1" applyBorder="1" applyAlignment="1" applyProtection="1">
      <alignment horizontal="left" vertical="center"/>
      <protection locked="0"/>
    </xf>
    <xf numFmtId="178" fontId="64" fillId="3" borderId="23" xfId="1" applyNumberFormat="1" applyFont="1" applyFill="1" applyBorder="1" applyAlignment="1" applyProtection="1">
      <alignment horizontal="left" vertical="center"/>
      <protection locked="0"/>
    </xf>
    <xf numFmtId="176" fontId="64" fillId="3" borderId="31" xfId="1" quotePrefix="1" applyNumberFormat="1" applyFont="1" applyFill="1" applyBorder="1" applyAlignment="1" applyProtection="1">
      <alignment horizontal="right" vertical="center"/>
      <protection locked="0"/>
    </xf>
    <xf numFmtId="186" fontId="22" fillId="0" borderId="1" xfId="2" applyNumberFormat="1" applyFont="1" applyBorder="1" applyAlignment="1">
      <alignment horizontal="left" vertical="center" shrinkToFit="1"/>
    </xf>
    <xf numFmtId="179" fontId="22" fillId="3" borderId="23" xfId="1" applyNumberFormat="1" applyFont="1" applyFill="1" applyBorder="1" applyAlignment="1" applyProtection="1">
      <alignment horizontal="left" vertical="center"/>
      <protection locked="0"/>
    </xf>
    <xf numFmtId="179" fontId="22" fillId="3" borderId="23" xfId="2" applyNumberFormat="1" applyFont="1" applyFill="1" applyBorder="1" applyAlignment="1" applyProtection="1">
      <alignment horizontal="left" vertical="center"/>
      <protection locked="0"/>
    </xf>
    <xf numFmtId="186" fontId="64" fillId="3" borderId="35" xfId="1" quotePrefix="1" applyNumberFormat="1" applyFont="1" applyFill="1" applyBorder="1" applyAlignment="1" applyProtection="1">
      <alignment horizontal="left" vertical="center"/>
      <protection locked="0"/>
    </xf>
    <xf numFmtId="186" fontId="64" fillId="3" borderId="40" xfId="2" applyNumberFormat="1" applyFont="1" applyFill="1" applyBorder="1" applyAlignment="1" applyProtection="1">
      <alignment horizontal="left" vertical="center"/>
      <protection locked="0"/>
    </xf>
    <xf numFmtId="186" fontId="22" fillId="3" borderId="43" xfId="2" applyNumberFormat="1" applyFont="1" applyFill="1" applyBorder="1" applyAlignment="1">
      <alignment horizontal="left" vertical="center" shrinkToFit="1"/>
    </xf>
    <xf numFmtId="179" fontId="22" fillId="0" borderId="23" xfId="2" applyNumberFormat="1" applyFont="1" applyBorder="1" applyAlignment="1" applyProtection="1">
      <alignment horizontal="left" vertical="center"/>
      <protection locked="0"/>
    </xf>
    <xf numFmtId="186" fontId="22" fillId="3" borderId="20" xfId="2" applyNumberFormat="1" applyFont="1" applyFill="1" applyBorder="1" applyAlignment="1" applyProtection="1">
      <alignment horizontal="left" vertical="center"/>
      <protection locked="0"/>
    </xf>
    <xf numFmtId="186" fontId="64" fillId="0" borderId="24" xfId="1" applyNumberFormat="1" applyFont="1" applyBorder="1" applyAlignment="1" applyProtection="1">
      <alignment horizontal="left" vertical="center"/>
      <protection locked="0"/>
    </xf>
    <xf numFmtId="0" fontId="22" fillId="2" borderId="45" xfId="2" applyFont="1" applyFill="1" applyBorder="1">
      <alignment vertical="center"/>
    </xf>
    <xf numFmtId="178" fontId="40" fillId="0" borderId="6" xfId="2" applyNumberFormat="1" applyFont="1" applyBorder="1" applyAlignment="1" applyProtection="1">
      <alignment horizontal="left" vertical="center"/>
      <protection locked="0"/>
    </xf>
    <xf numFmtId="0" fontId="57" fillId="0" borderId="6" xfId="2" applyFont="1" applyBorder="1" applyProtection="1">
      <alignment vertical="center"/>
      <protection locked="0"/>
    </xf>
    <xf numFmtId="0" fontId="57" fillId="0" borderId="79" xfId="2" applyFont="1" applyBorder="1" applyProtection="1">
      <alignment vertical="center"/>
      <protection locked="0"/>
    </xf>
    <xf numFmtId="0" fontId="57" fillId="0" borderId="80" xfId="2" applyFont="1" applyBorder="1" applyProtection="1">
      <alignment vertical="center"/>
      <protection locked="0"/>
    </xf>
    <xf numFmtId="0" fontId="2" fillId="0" borderId="0" xfId="2" applyFont="1" applyAlignment="1" applyProtection="1">
      <alignment horizontal="left" vertical="center"/>
      <protection locked="0"/>
    </xf>
    <xf numFmtId="0" fontId="2" fillId="0" borderId="0" xfId="2" applyFont="1" applyProtection="1">
      <alignment vertical="center"/>
      <protection locked="0"/>
    </xf>
    <xf numFmtId="0" fontId="9" fillId="0" borderId="1" xfId="2" applyFont="1" applyBorder="1" applyAlignment="1" applyProtection="1">
      <alignment horizontal="right" vertical="center"/>
      <protection locked="0"/>
    </xf>
    <xf numFmtId="186" fontId="22" fillId="3" borderId="32" xfId="2" applyNumberFormat="1" applyFont="1" applyFill="1" applyBorder="1" applyAlignment="1">
      <alignment horizontal="left" vertical="center" shrinkToFit="1"/>
    </xf>
    <xf numFmtId="177" fontId="22" fillId="3" borderId="19" xfId="2" applyNumberFormat="1" applyFont="1" applyFill="1" applyBorder="1" applyAlignment="1" applyProtection="1">
      <alignment vertical="center" shrinkToFit="1"/>
      <protection locked="0"/>
    </xf>
    <xf numFmtId="186" fontId="22" fillId="3" borderId="23" xfId="2" applyNumberFormat="1" applyFont="1" applyFill="1" applyBorder="1" applyAlignment="1" applyProtection="1">
      <alignment horizontal="left" vertical="center" shrinkToFit="1"/>
      <protection locked="0"/>
    </xf>
    <xf numFmtId="190" fontId="64" fillId="3" borderId="23" xfId="2" applyNumberFormat="1" applyFont="1" applyFill="1" applyBorder="1" applyAlignment="1" applyProtection="1">
      <alignment horizontal="left" vertical="center"/>
      <protection locked="0"/>
    </xf>
    <xf numFmtId="179" fontId="22" fillId="3" borderId="20" xfId="2" applyNumberFormat="1" applyFont="1" applyFill="1" applyBorder="1" applyAlignment="1">
      <alignment horizontal="left" vertical="center" shrinkToFit="1"/>
    </xf>
    <xf numFmtId="177" fontId="22" fillId="2" borderId="19" xfId="2" applyNumberFormat="1" applyFont="1" applyFill="1" applyBorder="1" applyProtection="1">
      <alignment vertical="center"/>
      <protection locked="0"/>
    </xf>
    <xf numFmtId="178" fontId="22" fillId="2" borderId="24" xfId="2" applyNumberFormat="1" applyFont="1" applyFill="1" applyBorder="1" applyAlignment="1" applyProtection="1">
      <alignment horizontal="left" vertical="center"/>
      <protection locked="0"/>
    </xf>
    <xf numFmtId="179" fontId="22" fillId="3" borderId="24" xfId="2" applyNumberFormat="1" applyFont="1" applyFill="1" applyBorder="1" applyAlignment="1" applyProtection="1">
      <alignment horizontal="left" vertical="center"/>
      <protection locked="0"/>
    </xf>
    <xf numFmtId="179" fontId="22" fillId="2" borderId="17" xfId="2" applyNumberFormat="1" applyFont="1" applyFill="1" applyBorder="1" applyAlignment="1" applyProtection="1">
      <alignment horizontal="left" vertical="center"/>
      <protection locked="0"/>
    </xf>
    <xf numFmtId="186" fontId="11" fillId="4" borderId="6" xfId="2" applyNumberFormat="1" applyFont="1" applyFill="1" applyBorder="1" applyAlignment="1" applyProtection="1">
      <alignment horizontal="center" vertical="center"/>
      <protection locked="0"/>
    </xf>
    <xf numFmtId="177" fontId="11" fillId="4" borderId="6" xfId="2" applyNumberFormat="1" applyFont="1" applyFill="1" applyBorder="1" applyAlignment="1" applyProtection="1">
      <alignment horizontal="center" vertical="center"/>
      <protection locked="0"/>
    </xf>
    <xf numFmtId="0" fontId="4" fillId="0" borderId="6" xfId="2" applyFont="1" applyBorder="1" applyProtection="1">
      <alignment vertical="center"/>
      <protection locked="0"/>
    </xf>
    <xf numFmtId="0" fontId="22" fillId="0" borderId="0" xfId="2" applyFont="1" applyAlignment="1">
      <alignment horizontal="center" vertical="center"/>
    </xf>
    <xf numFmtId="185" fontId="22" fillId="0" borderId="0" xfId="3" applyNumberFormat="1" applyFont="1" applyAlignment="1">
      <alignment horizontal="center" vertical="center"/>
    </xf>
    <xf numFmtId="0" fontId="11" fillId="0" borderId="0" xfId="2" quotePrefix="1" applyFont="1" applyAlignment="1" applyProtection="1">
      <alignment horizontal="center" vertical="center"/>
      <protection locked="0"/>
    </xf>
    <xf numFmtId="0" fontId="32" fillId="0" borderId="6" xfId="2" applyFont="1" applyBorder="1" applyAlignment="1" applyProtection="1">
      <alignment horizontal="center" vertical="center"/>
      <protection locked="0"/>
    </xf>
    <xf numFmtId="0" fontId="8" fillId="0" borderId="0" xfId="1" applyFont="1" applyAlignment="1" applyProtection="1">
      <alignment horizontal="right" vertical="center"/>
      <protection locked="0"/>
    </xf>
    <xf numFmtId="0" fontId="2" fillId="0" borderId="0" xfId="1" applyFont="1" applyAlignment="1" applyProtection="1">
      <alignment horizontal="right" vertical="center"/>
      <protection locked="0"/>
    </xf>
    <xf numFmtId="177" fontId="4" fillId="0" borderId="0" xfId="2" applyNumberFormat="1" applyFont="1" applyAlignment="1" applyProtection="1">
      <alignment horizontal="center" vertical="center"/>
      <protection locked="0"/>
    </xf>
    <xf numFmtId="0" fontId="11" fillId="0" borderId="0" xfId="2" applyFont="1" applyAlignment="1" applyProtection="1">
      <alignment horizontal="center" vertical="center"/>
      <protection locked="0"/>
    </xf>
    <xf numFmtId="177" fontId="4" fillId="3" borderId="0" xfId="2" applyNumberFormat="1" applyFont="1" applyFill="1" applyAlignment="1" applyProtection="1">
      <alignment horizontal="center" vertical="center"/>
      <protection locked="0"/>
    </xf>
    <xf numFmtId="190" fontId="22" fillId="3" borderId="23" xfId="1" applyNumberFormat="1" applyFont="1" applyFill="1" applyBorder="1" applyAlignment="1" applyProtection="1">
      <alignment horizontal="left" vertical="center"/>
      <protection locked="0"/>
    </xf>
    <xf numFmtId="190" fontId="22" fillId="3" borderId="23" xfId="2" applyNumberFormat="1" applyFont="1" applyFill="1" applyBorder="1" applyAlignment="1" applyProtection="1">
      <alignment horizontal="left" vertical="center"/>
      <protection locked="0"/>
    </xf>
    <xf numFmtId="186" fontId="22" fillId="3" borderId="40" xfId="2" applyNumberFormat="1" applyFont="1" applyFill="1" applyBorder="1" applyAlignment="1" applyProtection="1">
      <alignment horizontal="left" vertical="center"/>
      <protection locked="0"/>
    </xf>
    <xf numFmtId="0" fontId="71" fillId="0" borderId="0" xfId="1" applyFont="1" applyAlignment="1" applyProtection="1">
      <alignment horizontal="left" vertical="center"/>
      <protection locked="0"/>
    </xf>
    <xf numFmtId="0" fontId="46" fillId="0" borderId="0" xfId="0" applyFont="1">
      <alignment vertical="center"/>
    </xf>
    <xf numFmtId="0" fontId="72" fillId="0" borderId="0" xfId="0" applyFont="1" applyAlignment="1">
      <alignment horizontal="right" vertical="center"/>
    </xf>
    <xf numFmtId="14" fontId="72" fillId="0" borderId="0" xfId="0" applyNumberFormat="1" applyFont="1" applyAlignment="1">
      <alignment horizontal="left" vertical="center"/>
    </xf>
    <xf numFmtId="0" fontId="73" fillId="0" borderId="0" xfId="0" applyFont="1" applyAlignment="1">
      <alignment horizontal="center" vertical="center"/>
    </xf>
    <xf numFmtId="0" fontId="73" fillId="0" borderId="0" xfId="0" applyFont="1">
      <alignment vertical="center"/>
    </xf>
    <xf numFmtId="0" fontId="74"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center" vertical="center"/>
    </xf>
    <xf numFmtId="0" fontId="76" fillId="0" borderId="0" xfId="0" applyFont="1">
      <alignment vertical="center"/>
    </xf>
    <xf numFmtId="0" fontId="77" fillId="0" borderId="85" xfId="0" applyFont="1" applyBorder="1" applyAlignment="1">
      <alignment horizontal="center" vertical="center"/>
    </xf>
    <xf numFmtId="0" fontId="77" fillId="0" borderId="0" xfId="0" applyFont="1">
      <alignment vertical="center"/>
    </xf>
    <xf numFmtId="0" fontId="46" fillId="0" borderId="90" xfId="0" applyFont="1" applyBorder="1">
      <alignment vertical="center"/>
    </xf>
    <xf numFmtId="0" fontId="0" fillId="0" borderId="0" xfId="0">
      <alignment vertical="center"/>
    </xf>
    <xf numFmtId="0" fontId="57" fillId="0" borderId="0" xfId="0" applyFont="1">
      <alignment vertical="center"/>
    </xf>
    <xf numFmtId="191" fontId="77" fillId="0" borderId="86" xfId="0" applyNumberFormat="1" applyFont="1" applyBorder="1" applyAlignment="1">
      <alignment vertical="center" shrinkToFit="1"/>
    </xf>
    <xf numFmtId="176" fontId="77" fillId="5" borderId="98" xfId="0" applyNumberFormat="1" applyFont="1" applyFill="1" applyBorder="1">
      <alignment vertical="center"/>
    </xf>
    <xf numFmtId="186" fontId="77" fillId="5" borderId="99" xfId="0" applyNumberFormat="1" applyFont="1" applyFill="1" applyBorder="1" applyAlignment="1">
      <alignment horizontal="left" vertical="center"/>
    </xf>
    <xf numFmtId="0" fontId="38" fillId="0" borderId="0" xfId="0" applyFont="1">
      <alignment vertical="center"/>
    </xf>
    <xf numFmtId="191" fontId="77" fillId="6" borderId="102" xfId="0" applyNumberFormat="1" applyFont="1" applyFill="1" applyBorder="1" applyAlignment="1">
      <alignment vertical="center" shrinkToFit="1"/>
    </xf>
    <xf numFmtId="176" fontId="77" fillId="6" borderId="104" xfId="0" applyNumberFormat="1" applyFont="1" applyFill="1" applyBorder="1">
      <alignment vertical="center"/>
    </xf>
    <xf numFmtId="178" fontId="77" fillId="6" borderId="102" xfId="0" applyNumberFormat="1" applyFont="1" applyFill="1" applyBorder="1" applyAlignment="1">
      <alignment horizontal="left" vertical="center"/>
    </xf>
    <xf numFmtId="191" fontId="77" fillId="0" borderId="102" xfId="0" applyNumberFormat="1" applyFont="1" applyBorder="1" applyAlignment="1">
      <alignment vertical="center" shrinkToFit="1"/>
    </xf>
    <xf numFmtId="176" fontId="77" fillId="0" borderId="104" xfId="0" applyNumberFormat="1" applyFont="1" applyBorder="1">
      <alignment vertical="center"/>
    </xf>
    <xf numFmtId="178" fontId="77" fillId="5" borderId="102" xfId="0" applyNumberFormat="1" applyFont="1" applyFill="1" applyBorder="1" applyAlignment="1">
      <alignment horizontal="left" vertical="center"/>
    </xf>
    <xf numFmtId="191" fontId="77" fillId="6" borderId="108" xfId="0" applyNumberFormat="1" applyFont="1" applyFill="1" applyBorder="1" applyAlignment="1">
      <alignment horizontal="center" vertical="center" shrinkToFit="1"/>
    </xf>
    <xf numFmtId="191" fontId="77" fillId="6" borderId="103" xfId="0" applyNumberFormat="1" applyFont="1" applyFill="1" applyBorder="1" applyAlignment="1">
      <alignment vertical="center" shrinkToFit="1"/>
    </xf>
    <xf numFmtId="176" fontId="77" fillId="6" borderId="94" xfId="0" applyNumberFormat="1" applyFont="1" applyFill="1" applyBorder="1">
      <alignment vertical="center"/>
    </xf>
    <xf numFmtId="186" fontId="77" fillId="6" borderId="103" xfId="0" applyNumberFormat="1" applyFont="1" applyFill="1" applyBorder="1" applyAlignment="1">
      <alignment horizontal="left" vertical="center"/>
    </xf>
    <xf numFmtId="191" fontId="77" fillId="0" borderId="108" xfId="0" quotePrefix="1" applyNumberFormat="1" applyFont="1" applyBorder="1" applyAlignment="1">
      <alignment horizontal="center" vertical="center" shrinkToFit="1"/>
    </xf>
    <xf numFmtId="191" fontId="77" fillId="0" borderId="103" xfId="0" applyNumberFormat="1" applyFont="1" applyBorder="1" applyAlignment="1">
      <alignment vertical="center" shrinkToFit="1"/>
    </xf>
    <xf numFmtId="176" fontId="77" fillId="0" borderId="94" xfId="0" applyNumberFormat="1" applyFont="1" applyBorder="1">
      <alignment vertical="center"/>
    </xf>
    <xf numFmtId="186" fontId="77" fillId="5" borderId="103" xfId="0" applyNumberFormat="1" applyFont="1" applyFill="1" applyBorder="1" applyAlignment="1">
      <alignment horizontal="left" vertical="center"/>
    </xf>
    <xf numFmtId="178" fontId="77" fillId="6" borderId="103" xfId="0" applyNumberFormat="1" applyFont="1" applyFill="1" applyBorder="1" applyAlignment="1">
      <alignment horizontal="left" vertical="center"/>
    </xf>
    <xf numFmtId="191" fontId="77" fillId="0" borderId="108" xfId="0" applyNumberFormat="1" applyFont="1" applyBorder="1" applyAlignment="1">
      <alignment horizontal="center" vertical="center" shrinkToFit="1"/>
    </xf>
    <xf numFmtId="191" fontId="77" fillId="6" borderId="114" xfId="0" applyNumberFormat="1" applyFont="1" applyFill="1" applyBorder="1" applyAlignment="1">
      <alignment horizontal="center" vertical="center" shrinkToFit="1"/>
    </xf>
    <xf numFmtId="191" fontId="77" fillId="6" borderId="115" xfId="0" applyNumberFormat="1" applyFont="1" applyFill="1" applyBorder="1" applyAlignment="1">
      <alignment vertical="center" shrinkToFit="1"/>
    </xf>
    <xf numFmtId="176" fontId="77" fillId="6" borderId="111" xfId="0" applyNumberFormat="1" applyFont="1" applyFill="1" applyBorder="1">
      <alignment vertical="center"/>
    </xf>
    <xf numFmtId="178" fontId="77" fillId="6" borderId="115" xfId="0" applyNumberFormat="1" applyFont="1" applyFill="1" applyBorder="1" applyAlignment="1">
      <alignment horizontal="left" vertical="center"/>
    </xf>
    <xf numFmtId="178" fontId="78" fillId="0" borderId="0" xfId="0" applyNumberFormat="1" applyFont="1" applyAlignment="1">
      <alignment horizontal="left" vertical="center"/>
    </xf>
    <xf numFmtId="0" fontId="78" fillId="0" borderId="0" xfId="0" applyFont="1" applyAlignment="1">
      <alignment horizontal="center" vertical="center" shrinkToFit="1"/>
    </xf>
    <xf numFmtId="176" fontId="78" fillId="0" borderId="0" xfId="0" applyNumberFormat="1" applyFont="1">
      <alignment vertical="center"/>
    </xf>
    <xf numFmtId="176" fontId="78" fillId="0" borderId="0" xfId="0" applyNumberFormat="1" applyFont="1" applyAlignment="1">
      <alignment horizontal="right" vertical="center"/>
    </xf>
    <xf numFmtId="0" fontId="78" fillId="0" borderId="0" xfId="0" applyFont="1">
      <alignment vertical="center"/>
    </xf>
    <xf numFmtId="0" fontId="65" fillId="0" borderId="0" xfId="0" applyFont="1">
      <alignment vertical="center"/>
    </xf>
    <xf numFmtId="178" fontId="79" fillId="0" borderId="0" xfId="0" applyNumberFormat="1" applyFont="1" applyAlignment="1">
      <alignment horizontal="left" vertical="center"/>
    </xf>
    <xf numFmtId="0" fontId="0" fillId="0" borderId="0" xfId="0" applyAlignment="1">
      <alignment horizontal="center" vertical="center" shrinkToFit="1"/>
    </xf>
    <xf numFmtId="0" fontId="79" fillId="0" borderId="0" xfId="0" applyFont="1" applyAlignment="1">
      <alignment horizontal="center" vertical="center" shrinkToFit="1"/>
    </xf>
    <xf numFmtId="0" fontId="79" fillId="0" borderId="0" xfId="0" applyFont="1">
      <alignment vertical="center"/>
    </xf>
    <xf numFmtId="176" fontId="79" fillId="0" borderId="0" xfId="0" applyNumberFormat="1" applyFont="1">
      <alignment vertical="center"/>
    </xf>
    <xf numFmtId="176" fontId="79" fillId="0" borderId="0" xfId="0" applyNumberFormat="1" applyFont="1" applyAlignment="1">
      <alignment horizontal="right" vertical="center"/>
    </xf>
    <xf numFmtId="176" fontId="79" fillId="0" borderId="0" xfId="0" applyNumberFormat="1" applyFont="1" applyAlignment="1">
      <alignment horizontal="center" vertical="center"/>
    </xf>
    <xf numFmtId="0" fontId="19" fillId="0" borderId="0" xfId="0" applyFont="1">
      <alignment vertical="center"/>
    </xf>
    <xf numFmtId="0" fontId="74" fillId="0" borderId="88" xfId="0" applyFont="1" applyBorder="1">
      <alignment vertical="center"/>
    </xf>
    <xf numFmtId="0" fontId="74" fillId="0" borderId="89" xfId="0" applyFont="1" applyBorder="1">
      <alignment vertical="center"/>
    </xf>
    <xf numFmtId="0" fontId="74" fillId="0" borderId="89" xfId="0" applyFont="1" applyBorder="1" applyAlignment="1"/>
    <xf numFmtId="0" fontId="39" fillId="0" borderId="0" xfId="0" applyFont="1">
      <alignment vertical="center"/>
    </xf>
    <xf numFmtId="0" fontId="77" fillId="0" borderId="84" xfId="0" applyFont="1" applyBorder="1">
      <alignment vertical="center"/>
    </xf>
    <xf numFmtId="0" fontId="77" fillId="0" borderId="85" xfId="0" applyFont="1" applyBorder="1">
      <alignment vertical="center"/>
    </xf>
    <xf numFmtId="0" fontId="46" fillId="0" borderId="89" xfId="0" applyFont="1" applyBorder="1" applyAlignment="1">
      <alignment horizontal="center" vertical="center"/>
    </xf>
    <xf numFmtId="176" fontId="78" fillId="5" borderId="98" xfId="0" applyNumberFormat="1" applyFont="1" applyFill="1" applyBorder="1">
      <alignment vertical="center"/>
    </xf>
    <xf numFmtId="186" fontId="78" fillId="5" borderId="99" xfId="0" applyNumberFormat="1" applyFont="1" applyFill="1" applyBorder="1" applyAlignment="1">
      <alignment horizontal="left" vertical="center"/>
    </xf>
    <xf numFmtId="176" fontId="78" fillId="5" borderId="94" xfId="0" applyNumberFormat="1" applyFont="1" applyFill="1" applyBorder="1">
      <alignment vertical="center"/>
    </xf>
    <xf numFmtId="186" fontId="78" fillId="5" borderId="103" xfId="0" applyNumberFormat="1" applyFont="1" applyFill="1" applyBorder="1" applyAlignment="1">
      <alignment horizontal="left" vertical="center"/>
    </xf>
    <xf numFmtId="176" fontId="78" fillId="6" borderId="94" xfId="0" applyNumberFormat="1" applyFont="1" applyFill="1" applyBorder="1">
      <alignment vertical="center"/>
    </xf>
    <xf numFmtId="186" fontId="78" fillId="6" borderId="103" xfId="0" applyNumberFormat="1" applyFont="1" applyFill="1" applyBorder="1" applyAlignment="1">
      <alignment horizontal="left" vertical="center"/>
    </xf>
    <xf numFmtId="178" fontId="78" fillId="6" borderId="103" xfId="0" applyNumberFormat="1" applyFont="1" applyFill="1" applyBorder="1" applyAlignment="1">
      <alignment horizontal="left" vertical="center"/>
    </xf>
    <xf numFmtId="199" fontId="78" fillId="6" borderId="103" xfId="0" applyNumberFormat="1" applyFont="1" applyFill="1" applyBorder="1" applyAlignment="1">
      <alignment horizontal="left" vertical="center"/>
    </xf>
    <xf numFmtId="178" fontId="78" fillId="5" borderId="103" xfId="0" applyNumberFormat="1" applyFont="1" applyFill="1" applyBorder="1" applyAlignment="1">
      <alignment horizontal="left" vertical="center"/>
    </xf>
    <xf numFmtId="176" fontId="78" fillId="6" borderId="111" xfId="0" applyNumberFormat="1" applyFont="1" applyFill="1" applyBorder="1">
      <alignment vertical="center"/>
    </xf>
    <xf numFmtId="186" fontId="78" fillId="6" borderId="115" xfId="0" applyNumberFormat="1" applyFont="1" applyFill="1" applyBorder="1" applyAlignment="1">
      <alignment horizontal="left" vertical="center"/>
    </xf>
    <xf numFmtId="0" fontId="81" fillId="0" borderId="0" xfId="0" applyFont="1" applyAlignment="1">
      <alignment horizontal="left" vertical="center"/>
    </xf>
    <xf numFmtId="176" fontId="77" fillId="0" borderId="0" xfId="0" applyNumberFormat="1" applyFont="1" applyAlignment="1">
      <alignment horizontal="center" vertical="center"/>
    </xf>
    <xf numFmtId="186" fontId="74" fillId="0" borderId="89" xfId="0" applyNumberFormat="1" applyFont="1" applyBorder="1">
      <alignment vertical="center"/>
    </xf>
    <xf numFmtId="186" fontId="76" fillId="0" borderId="0" xfId="0" applyNumberFormat="1" applyFont="1">
      <alignment vertical="center"/>
    </xf>
    <xf numFmtId="0" fontId="46" fillId="0" borderId="89" xfId="0" applyFont="1" applyBorder="1">
      <alignment vertical="center"/>
    </xf>
    <xf numFmtId="189" fontId="78" fillId="5" borderId="127" xfId="0" applyNumberFormat="1" applyFont="1" applyFill="1" applyBorder="1" applyAlignment="1">
      <alignment vertical="center" shrinkToFit="1"/>
    </xf>
    <xf numFmtId="186" fontId="78" fillId="5" borderId="127" xfId="0" applyNumberFormat="1" applyFont="1" applyFill="1" applyBorder="1" applyAlignment="1">
      <alignment horizontal="left" vertical="center"/>
    </xf>
    <xf numFmtId="186" fontId="78" fillId="5" borderId="128" xfId="0" applyNumberFormat="1" applyFont="1" applyFill="1" applyBorder="1" applyAlignment="1">
      <alignment horizontal="left" vertical="center"/>
    </xf>
    <xf numFmtId="189" fontId="78" fillId="5" borderId="95" xfId="0" applyNumberFormat="1" applyFont="1" applyFill="1" applyBorder="1" applyAlignment="1">
      <alignment vertical="center" shrinkToFit="1"/>
    </xf>
    <xf numFmtId="186" fontId="78" fillId="5" borderId="109" xfId="0" applyNumberFormat="1" applyFont="1" applyFill="1" applyBorder="1" applyAlignment="1">
      <alignment horizontal="left" vertical="center"/>
    </xf>
    <xf numFmtId="189" fontId="78" fillId="6" borderId="95" xfId="0" applyNumberFormat="1" applyFont="1" applyFill="1" applyBorder="1" applyAlignment="1">
      <alignment vertical="center" shrinkToFit="1"/>
    </xf>
    <xf numFmtId="186" fontId="78" fillId="6" borderId="109" xfId="0" applyNumberFormat="1" applyFont="1" applyFill="1" applyBorder="1" applyAlignment="1">
      <alignment horizontal="left" vertical="center"/>
    </xf>
    <xf numFmtId="189" fontId="78" fillId="0" borderId="131" xfId="0" applyNumberFormat="1" applyFont="1" applyBorder="1" applyAlignment="1">
      <alignment horizontal="center" vertical="center" shrinkToFit="1"/>
    </xf>
    <xf numFmtId="176" fontId="78" fillId="5" borderId="122" xfId="0" applyNumberFormat="1" applyFont="1" applyFill="1" applyBorder="1">
      <alignment vertical="center"/>
    </xf>
    <xf numFmtId="186" fontId="78" fillId="5" borderId="132" xfId="0" applyNumberFormat="1" applyFont="1" applyFill="1" applyBorder="1" applyAlignment="1">
      <alignment horizontal="left" vertical="center"/>
    </xf>
    <xf numFmtId="189" fontId="78" fillId="0" borderId="130" xfId="0" applyNumberFormat="1" applyFont="1" applyBorder="1" applyAlignment="1">
      <alignment horizontal="center" vertical="center" shrinkToFit="1"/>
    </xf>
    <xf numFmtId="176" fontId="78" fillId="0" borderId="94" xfId="0" applyNumberFormat="1" applyFont="1" applyBorder="1">
      <alignment vertical="center"/>
    </xf>
    <xf numFmtId="186" fontId="78" fillId="0" borderId="103" xfId="0" applyNumberFormat="1" applyFont="1" applyBorder="1" applyAlignment="1">
      <alignment horizontal="left" vertical="center"/>
    </xf>
    <xf numFmtId="198" fontId="78" fillId="0" borderId="103" xfId="0" applyNumberFormat="1" applyFont="1" applyBorder="1" applyAlignment="1">
      <alignment horizontal="left" vertical="center"/>
    </xf>
    <xf numFmtId="189" fontId="78" fillId="5" borderId="82" xfId="0" applyNumberFormat="1" applyFont="1" applyFill="1" applyBorder="1" applyAlignment="1">
      <alignment vertical="center" shrinkToFit="1"/>
    </xf>
    <xf numFmtId="176" fontId="78" fillId="0" borderId="0" xfId="0" applyNumberFormat="1" applyFont="1" applyAlignment="1">
      <alignment horizontal="center" vertical="center"/>
    </xf>
    <xf numFmtId="0" fontId="78" fillId="6" borderId="130" xfId="0" applyFont="1" applyFill="1" applyBorder="1" applyAlignment="1">
      <alignment horizontal="center" vertical="center" shrinkToFit="1"/>
    </xf>
    <xf numFmtId="0" fontId="78" fillId="0" borderId="131" xfId="0" applyFont="1" applyBorder="1" applyAlignment="1">
      <alignment horizontal="center" vertical="center" shrinkToFit="1"/>
    </xf>
    <xf numFmtId="0" fontId="78" fillId="0" borderId="130" xfId="0" applyFont="1" applyBorder="1" applyAlignment="1">
      <alignment horizontal="center" vertical="center" shrinkToFit="1"/>
    </xf>
    <xf numFmtId="0" fontId="78" fillId="6" borderId="133" xfId="0" applyFont="1" applyFill="1" applyBorder="1" applyAlignment="1">
      <alignment horizontal="center" vertical="center" shrinkToFit="1"/>
    </xf>
    <xf numFmtId="189" fontId="78" fillId="6" borderId="112" xfId="0" applyNumberFormat="1" applyFont="1" applyFill="1" applyBorder="1" applyAlignment="1">
      <alignment vertical="center" shrinkToFit="1"/>
    </xf>
    <xf numFmtId="0" fontId="78" fillId="0" borderId="0" xfId="0" applyFont="1" applyAlignment="1">
      <alignment horizontal="left" vertical="center"/>
    </xf>
    <xf numFmtId="0" fontId="78" fillId="0" borderId="0" xfId="0" applyFont="1" applyAlignment="1">
      <alignment horizontal="center" vertical="center"/>
    </xf>
    <xf numFmtId="186" fontId="78" fillId="0" borderId="0" xfId="0" applyNumberFormat="1" applyFont="1">
      <alignment vertical="center"/>
    </xf>
    <xf numFmtId="0" fontId="82" fillId="0" borderId="0" xfId="0" applyFont="1">
      <alignment vertical="center"/>
    </xf>
    <xf numFmtId="186" fontId="77" fillId="0" borderId="0" xfId="0" applyNumberFormat="1" applyFont="1" applyAlignment="1">
      <alignment horizontal="center" vertical="center"/>
    </xf>
    <xf numFmtId="0" fontId="4" fillId="0" borderId="0" xfId="2" applyFont="1" applyAlignment="1" applyProtection="1">
      <alignment horizontal="center" vertical="center"/>
      <protection locked="0"/>
    </xf>
    <xf numFmtId="176" fontId="4" fillId="0" borderId="0" xfId="1" applyNumberFormat="1" applyFont="1" applyProtection="1">
      <alignment vertical="center"/>
      <protection locked="0"/>
    </xf>
    <xf numFmtId="186" fontId="4" fillId="0" borderId="0" xfId="1" applyNumberFormat="1" applyFont="1" applyAlignment="1" applyProtection="1">
      <alignment horizontal="left" vertical="center"/>
      <protection locked="0"/>
    </xf>
    <xf numFmtId="0" fontId="4" fillId="0" borderId="0" xfId="2" applyFont="1" applyAlignment="1" applyProtection="1">
      <alignment horizontal="center" vertical="center" shrinkToFit="1"/>
      <protection locked="0" hidden="1"/>
    </xf>
    <xf numFmtId="183" fontId="4" fillId="0" borderId="0" xfId="2" applyNumberFormat="1" applyFont="1" applyAlignment="1" applyProtection="1">
      <alignment horizontal="center" vertical="center" shrinkToFit="1"/>
      <protection locked="0"/>
    </xf>
    <xf numFmtId="176" fontId="4" fillId="0" borderId="0" xfId="1" applyNumberFormat="1" applyFont="1" applyAlignment="1" applyProtection="1">
      <alignment horizontal="center" vertical="center"/>
      <protection locked="0"/>
    </xf>
    <xf numFmtId="177" fontId="4" fillId="0" borderId="0" xfId="2" quotePrefix="1" applyNumberFormat="1" applyFont="1" applyAlignment="1" applyProtection="1">
      <alignment horizontal="center" vertical="center"/>
      <protection locked="0"/>
    </xf>
    <xf numFmtId="176" fontId="4" fillId="0" borderId="0" xfId="1" quotePrefix="1" applyNumberFormat="1" applyFont="1" applyAlignment="1" applyProtection="1">
      <alignment horizontal="center" vertical="center"/>
      <protection locked="0"/>
    </xf>
    <xf numFmtId="176" fontId="4" fillId="3" borderId="0" xfId="1" applyNumberFormat="1" applyFont="1" applyFill="1" applyProtection="1">
      <alignment vertical="center"/>
      <protection locked="0"/>
    </xf>
    <xf numFmtId="186" fontId="4" fillId="3" borderId="0" xfId="1" applyNumberFormat="1" applyFont="1" applyFill="1" applyAlignment="1" applyProtection="1">
      <alignment horizontal="left" vertical="center"/>
      <protection locked="0"/>
    </xf>
    <xf numFmtId="0" fontId="4" fillId="3" borderId="0" xfId="2" applyFont="1" applyFill="1" applyAlignment="1" applyProtection="1">
      <alignment horizontal="center" vertical="center" shrinkToFit="1"/>
      <protection locked="0" hidden="1"/>
    </xf>
    <xf numFmtId="193" fontId="4" fillId="3" borderId="0" xfId="2" applyNumberFormat="1" applyFont="1" applyFill="1" applyAlignment="1" applyProtection="1">
      <alignment horizontal="center" vertical="center" shrinkToFit="1"/>
      <protection locked="0"/>
    </xf>
    <xf numFmtId="176" fontId="4" fillId="3" borderId="0" xfId="1" applyNumberFormat="1" applyFont="1" applyFill="1" applyAlignment="1" applyProtection="1">
      <alignment horizontal="center" vertical="center"/>
      <protection locked="0"/>
    </xf>
    <xf numFmtId="177" fontId="4" fillId="3" borderId="0" xfId="2" quotePrefix="1" applyNumberFormat="1" applyFont="1" applyFill="1" applyAlignment="1" applyProtection="1">
      <alignment horizontal="center" vertical="center"/>
      <protection locked="0"/>
    </xf>
    <xf numFmtId="178" fontId="64" fillId="0" borderId="23" xfId="1" applyNumberFormat="1" applyFont="1" applyBorder="1" applyAlignment="1" applyProtection="1">
      <alignment horizontal="left" vertical="center"/>
      <protection locked="0"/>
    </xf>
    <xf numFmtId="184" fontId="4" fillId="0" borderId="0" xfId="2" applyNumberFormat="1" applyFont="1" applyAlignment="1" applyProtection="1">
      <alignment horizontal="center" vertical="center" shrinkToFit="1"/>
      <protection locked="0"/>
    </xf>
    <xf numFmtId="186" fontId="4" fillId="3" borderId="0" xfId="1" quotePrefix="1" applyNumberFormat="1" applyFont="1" applyFill="1" applyAlignment="1" applyProtection="1">
      <alignment horizontal="left" vertical="center"/>
      <protection locked="0"/>
    </xf>
    <xf numFmtId="176" fontId="4" fillId="3" borderId="0" xfId="1" quotePrefix="1" applyNumberFormat="1" applyFont="1" applyFill="1" applyAlignment="1" applyProtection="1">
      <alignment horizontal="right" vertical="center"/>
      <protection locked="0"/>
    </xf>
    <xf numFmtId="184" fontId="4" fillId="3" borderId="0" xfId="2" applyNumberFormat="1" applyFont="1" applyFill="1" applyAlignment="1" applyProtection="1">
      <alignment horizontal="center" vertical="center" shrinkToFit="1"/>
      <protection locked="0"/>
    </xf>
    <xf numFmtId="176" fontId="64" fillId="3" borderId="19" xfId="1" quotePrefix="1" applyNumberFormat="1" applyFont="1" applyFill="1" applyBorder="1" applyProtection="1">
      <alignment vertical="center"/>
      <protection locked="0"/>
    </xf>
    <xf numFmtId="176" fontId="64" fillId="0" borderId="19" xfId="1" quotePrefix="1" applyNumberFormat="1" applyFont="1" applyBorder="1" applyProtection="1">
      <alignment vertical="center"/>
      <protection locked="0"/>
    </xf>
    <xf numFmtId="190" fontId="64" fillId="0" borderId="23" xfId="1" quotePrefix="1" applyNumberFormat="1" applyFont="1" applyBorder="1" applyAlignment="1" applyProtection="1">
      <alignment horizontal="left" vertical="center"/>
      <protection locked="0"/>
    </xf>
    <xf numFmtId="178" fontId="64" fillId="0" borderId="23" xfId="1" quotePrefix="1" applyNumberFormat="1" applyFont="1" applyBorder="1" applyAlignment="1" applyProtection="1">
      <alignment horizontal="left" vertical="center"/>
      <protection locked="0"/>
    </xf>
    <xf numFmtId="177" fontId="22" fillId="3" borderId="46" xfId="2" applyNumberFormat="1" applyFont="1" applyFill="1" applyBorder="1" applyAlignment="1">
      <alignment horizontal="center" vertical="center"/>
    </xf>
    <xf numFmtId="177" fontId="22" fillId="3" borderId="43" xfId="2" applyNumberFormat="1" applyFont="1" applyFill="1" applyBorder="1" applyAlignment="1">
      <alignment horizontal="center" vertical="center"/>
    </xf>
    <xf numFmtId="177" fontId="22" fillId="3" borderId="38" xfId="2" applyNumberFormat="1" applyFont="1" applyFill="1" applyBorder="1" applyAlignment="1">
      <alignment horizontal="center" vertical="center"/>
    </xf>
    <xf numFmtId="177" fontId="22" fillId="3" borderId="17" xfId="2" applyNumberFormat="1" applyFont="1" applyFill="1" applyBorder="1" applyAlignment="1">
      <alignment horizontal="center" vertical="center"/>
    </xf>
    <xf numFmtId="177" fontId="46" fillId="3" borderId="25" xfId="2" applyNumberFormat="1" applyFont="1" applyFill="1" applyBorder="1" applyAlignment="1">
      <alignment horizontal="center" vertical="center"/>
    </xf>
    <xf numFmtId="177" fontId="46" fillId="3" borderId="43" xfId="2" applyNumberFormat="1" applyFont="1" applyFill="1" applyBorder="1" applyAlignment="1">
      <alignment horizontal="center" vertical="center"/>
    </xf>
    <xf numFmtId="177" fontId="46" fillId="3" borderId="28" xfId="2" applyNumberFormat="1" applyFont="1" applyFill="1" applyBorder="1" applyAlignment="1">
      <alignment horizontal="center" vertical="center"/>
    </xf>
    <xf numFmtId="177" fontId="46" fillId="3" borderId="17" xfId="2" applyNumberFormat="1" applyFont="1" applyFill="1" applyBorder="1" applyAlignment="1">
      <alignment horizontal="center" vertical="center"/>
    </xf>
    <xf numFmtId="0" fontId="11" fillId="0" borderId="0" xfId="2" quotePrefix="1" applyFont="1" applyAlignment="1" applyProtection="1">
      <alignment horizontal="center" vertical="center"/>
      <protection locked="0"/>
    </xf>
    <xf numFmtId="177" fontId="22" fillId="0" borderId="12" xfId="2" applyNumberFormat="1" applyFont="1" applyBorder="1" applyAlignment="1" applyProtection="1">
      <alignment horizontal="center" vertical="center" shrinkToFit="1"/>
      <protection locked="0"/>
    </xf>
    <xf numFmtId="177" fontId="22" fillId="0" borderId="16" xfId="2" applyNumberFormat="1" applyFont="1" applyBorder="1" applyAlignment="1" applyProtection="1">
      <alignment horizontal="center" vertical="center" shrinkToFit="1"/>
      <protection locked="0"/>
    </xf>
    <xf numFmtId="181" fontId="22" fillId="0" borderId="12" xfId="2" applyNumberFormat="1" applyFont="1" applyBorder="1" applyAlignment="1" applyProtection="1">
      <alignment horizontal="center" vertical="center" shrinkToFit="1"/>
      <protection locked="0"/>
    </xf>
    <xf numFmtId="181" fontId="22" fillId="0" borderId="16" xfId="2" applyNumberFormat="1" applyFont="1" applyBorder="1" applyAlignment="1" applyProtection="1">
      <alignment horizontal="center" vertical="center" shrinkToFit="1"/>
      <protection locked="0"/>
    </xf>
    <xf numFmtId="177" fontId="22" fillId="0" borderId="18" xfId="2" applyNumberFormat="1" applyFont="1" applyBorder="1" applyAlignment="1" applyProtection="1">
      <alignment horizontal="center" vertical="center" shrinkToFit="1"/>
      <protection locked="0"/>
    </xf>
    <xf numFmtId="177" fontId="22" fillId="0" borderId="36" xfId="2" applyNumberFormat="1" applyFont="1" applyBorder="1" applyAlignment="1">
      <alignment horizontal="center" vertical="center"/>
    </xf>
    <xf numFmtId="177" fontId="22" fillId="0" borderId="7" xfId="2" applyNumberFormat="1" applyFont="1" applyBorder="1" applyAlignment="1">
      <alignment horizontal="center" vertical="center"/>
    </xf>
    <xf numFmtId="177" fontId="22" fillId="0" borderId="38" xfId="2" applyNumberFormat="1" applyFont="1" applyBorder="1" applyAlignment="1">
      <alignment horizontal="center" vertical="center"/>
    </xf>
    <xf numFmtId="177" fontId="22" fillId="0" borderId="17" xfId="2" applyNumberFormat="1" applyFont="1" applyBorder="1" applyAlignment="1">
      <alignment horizontal="center" vertical="center"/>
    </xf>
    <xf numFmtId="177" fontId="46" fillId="0" borderId="5" xfId="2" applyNumberFormat="1" applyFont="1" applyBorder="1" applyAlignment="1">
      <alignment horizontal="center" vertical="center"/>
    </xf>
    <xf numFmtId="177" fontId="46" fillId="0" borderId="7" xfId="2" applyNumberFormat="1" applyFont="1" applyBorder="1" applyAlignment="1">
      <alignment horizontal="center" vertical="center"/>
    </xf>
    <xf numFmtId="177" fontId="46" fillId="0" borderId="28" xfId="2" applyNumberFormat="1" applyFont="1" applyBorder="1" applyAlignment="1">
      <alignment horizontal="center" vertical="center"/>
    </xf>
    <xf numFmtId="177" fontId="46" fillId="0" borderId="17" xfId="2" applyNumberFormat="1" applyFont="1" applyBorder="1" applyAlignment="1">
      <alignment horizontal="center" vertical="center"/>
    </xf>
    <xf numFmtId="0" fontId="22" fillId="0" borderId="19" xfId="2" applyFont="1" applyBorder="1" applyAlignment="1" applyProtection="1">
      <alignment horizontal="center" vertical="center" shrinkToFit="1"/>
      <protection locked="0"/>
    </xf>
    <xf numFmtId="0" fontId="22" fillId="0" borderId="20" xfId="2" applyFont="1" applyBorder="1" applyAlignment="1" applyProtection="1">
      <alignment horizontal="center" vertical="center" shrinkToFit="1"/>
      <protection locked="0"/>
    </xf>
    <xf numFmtId="0" fontId="22" fillId="0" borderId="21" xfId="2" applyFont="1" applyBorder="1" applyAlignment="1" applyProtection="1">
      <alignment horizontal="center" vertical="center" shrinkToFit="1"/>
      <protection locked="0"/>
    </xf>
    <xf numFmtId="180" fontId="22" fillId="0" borderId="22" xfId="2" applyNumberFormat="1" applyFont="1" applyBorder="1" applyAlignment="1">
      <alignment horizontal="center" vertical="center" shrinkToFit="1"/>
    </xf>
    <xf numFmtId="180" fontId="22" fillId="0" borderId="23" xfId="2" applyNumberFormat="1" applyFont="1" applyBorder="1" applyAlignment="1">
      <alignment horizontal="center" vertical="center" shrinkToFit="1"/>
    </xf>
    <xf numFmtId="181" fontId="22" fillId="0" borderId="19" xfId="2" applyNumberFormat="1" applyFont="1" applyBorder="1" applyAlignment="1" applyProtection="1">
      <alignment horizontal="center" vertical="center" shrinkToFit="1"/>
      <protection locked="0"/>
    </xf>
    <xf numFmtId="181" fontId="22" fillId="0" borderId="23" xfId="2" applyNumberFormat="1" applyFont="1" applyBorder="1" applyAlignment="1" applyProtection="1">
      <alignment horizontal="center" vertical="center" shrinkToFit="1"/>
      <protection locked="0"/>
    </xf>
    <xf numFmtId="179" fontId="22" fillId="0" borderId="19" xfId="2" applyNumberFormat="1" applyFont="1" applyBorder="1" applyAlignment="1" applyProtection="1">
      <alignment horizontal="center" vertical="center" shrinkToFit="1"/>
      <protection locked="0"/>
    </xf>
    <xf numFmtId="179" fontId="22" fillId="0" borderId="23" xfId="2" applyNumberFormat="1" applyFont="1" applyBorder="1" applyAlignment="1" applyProtection="1">
      <alignment horizontal="center" vertical="center" shrinkToFit="1"/>
      <protection locked="0"/>
    </xf>
    <xf numFmtId="177" fontId="22" fillId="0" borderId="19" xfId="2" applyNumberFormat="1" applyFont="1" applyBorder="1" applyAlignment="1">
      <alignment horizontal="center" vertical="center"/>
    </xf>
    <xf numFmtId="177" fontId="22" fillId="0" borderId="23" xfId="2" applyNumberFormat="1" applyFont="1" applyBorder="1" applyAlignment="1">
      <alignment horizontal="center" vertical="center"/>
    </xf>
    <xf numFmtId="194" fontId="22" fillId="3" borderId="42" xfId="2" applyNumberFormat="1" applyFont="1" applyFill="1" applyBorder="1" applyAlignment="1">
      <alignment horizontal="center" vertical="center" shrinkToFit="1"/>
    </xf>
    <xf numFmtId="194" fontId="22" fillId="3" borderId="43" xfId="2" applyNumberFormat="1" applyFont="1" applyFill="1" applyBorder="1" applyAlignment="1">
      <alignment horizontal="center" vertical="center" shrinkToFit="1"/>
    </xf>
    <xf numFmtId="194" fontId="22" fillId="3" borderId="78" xfId="2" applyNumberFormat="1" applyFont="1" applyFill="1" applyBorder="1" applyAlignment="1">
      <alignment horizontal="center" vertical="center" shrinkToFit="1"/>
    </xf>
    <xf numFmtId="194" fontId="22" fillId="3" borderId="11" xfId="2" applyNumberFormat="1" applyFont="1" applyFill="1" applyBorder="1" applyAlignment="1">
      <alignment horizontal="center" vertical="center" shrinkToFit="1"/>
    </xf>
    <xf numFmtId="176" fontId="22" fillId="3" borderId="25" xfId="1" applyNumberFormat="1" applyFont="1" applyFill="1" applyBorder="1" applyAlignment="1" applyProtection="1">
      <alignment horizontal="center" vertical="center"/>
      <protection locked="0"/>
    </xf>
    <xf numFmtId="176" fontId="22" fillId="3" borderId="43" xfId="1" applyNumberFormat="1" applyFont="1" applyFill="1" applyBorder="1" applyAlignment="1" applyProtection="1">
      <alignment horizontal="center" vertical="center"/>
      <protection locked="0"/>
    </xf>
    <xf numFmtId="176" fontId="22" fillId="3" borderId="28" xfId="1" applyNumberFormat="1" applyFont="1" applyFill="1" applyBorder="1" applyAlignment="1" applyProtection="1">
      <alignment horizontal="center" vertical="center"/>
      <protection locked="0"/>
    </xf>
    <xf numFmtId="176" fontId="22" fillId="3" borderId="17" xfId="1" applyNumberFormat="1" applyFont="1" applyFill="1" applyBorder="1" applyAlignment="1" applyProtection="1">
      <alignment horizontal="center" vertical="center"/>
      <protection locked="0"/>
    </xf>
    <xf numFmtId="176" fontId="22" fillId="3" borderId="27" xfId="1" applyNumberFormat="1" applyFont="1" applyFill="1" applyBorder="1" applyAlignment="1" applyProtection="1">
      <alignment horizontal="center" vertical="center"/>
      <protection locked="0"/>
    </xf>
    <xf numFmtId="176" fontId="22" fillId="3" borderId="62" xfId="1" applyNumberFormat="1" applyFont="1" applyFill="1" applyBorder="1" applyAlignment="1" applyProtection="1">
      <alignment horizontal="center" vertical="center"/>
      <protection locked="0"/>
    </xf>
    <xf numFmtId="177" fontId="22" fillId="3" borderId="25" xfId="2" applyNumberFormat="1" applyFont="1" applyFill="1" applyBorder="1" applyAlignment="1">
      <alignment horizontal="center" vertical="center"/>
    </xf>
    <xf numFmtId="177" fontId="22" fillId="3" borderId="28" xfId="2" applyNumberFormat="1" applyFont="1" applyFill="1" applyBorder="1" applyAlignment="1">
      <alignment horizontal="center" vertical="center"/>
    </xf>
    <xf numFmtId="177" fontId="22" fillId="3" borderId="45" xfId="2" applyNumberFormat="1" applyFont="1" applyFill="1" applyBorder="1" applyAlignment="1">
      <alignment horizontal="center" vertical="center"/>
    </xf>
    <xf numFmtId="177" fontId="22" fillId="3" borderId="11" xfId="2" applyNumberFormat="1" applyFont="1" applyFill="1" applyBorder="1" applyAlignment="1">
      <alignment horizontal="center" vertical="center"/>
    </xf>
    <xf numFmtId="177" fontId="22" fillId="3" borderId="3" xfId="2" applyNumberFormat="1" applyFont="1" applyFill="1" applyBorder="1" applyAlignment="1">
      <alignment horizontal="center" vertical="center"/>
    </xf>
    <xf numFmtId="177" fontId="22" fillId="3" borderId="9" xfId="2" applyNumberFormat="1" applyFont="1" applyFill="1" applyBorder="1" applyAlignment="1">
      <alignment horizontal="center" vertical="center"/>
    </xf>
    <xf numFmtId="194" fontId="22" fillId="2" borderId="42" xfId="2" applyNumberFormat="1" applyFont="1" applyFill="1" applyBorder="1" applyAlignment="1">
      <alignment horizontal="center" vertical="center" shrinkToFit="1"/>
    </xf>
    <xf numFmtId="194" fontId="22" fillId="2" borderId="43" xfId="2" applyNumberFormat="1" applyFont="1" applyFill="1" applyBorder="1" applyAlignment="1">
      <alignment horizontal="center" vertical="center" shrinkToFit="1"/>
    </xf>
    <xf numFmtId="194" fontId="22" fillId="2" borderId="30" xfId="2" applyNumberFormat="1" applyFont="1" applyFill="1" applyBorder="1" applyAlignment="1">
      <alignment horizontal="center" vertical="center" shrinkToFit="1"/>
    </xf>
    <xf numFmtId="194" fontId="22" fillId="2" borderId="17" xfId="2" applyNumberFormat="1" applyFont="1" applyFill="1" applyBorder="1" applyAlignment="1">
      <alignment horizontal="center" vertical="center" shrinkToFit="1"/>
    </xf>
    <xf numFmtId="176" fontId="22" fillId="2" borderId="25" xfId="1" applyNumberFormat="1" applyFont="1" applyFill="1" applyBorder="1" applyAlignment="1" applyProtection="1">
      <alignment horizontal="center" vertical="center"/>
      <protection locked="0"/>
    </xf>
    <xf numFmtId="176" fontId="22" fillId="2" borderId="43" xfId="1" applyNumberFormat="1" applyFont="1" applyFill="1" applyBorder="1" applyAlignment="1" applyProtection="1">
      <alignment horizontal="center" vertical="center"/>
      <protection locked="0"/>
    </xf>
    <xf numFmtId="176" fontId="22" fillId="2" borderId="28" xfId="1" applyNumberFormat="1" applyFont="1" applyFill="1" applyBorder="1" applyAlignment="1" applyProtection="1">
      <alignment horizontal="center" vertical="center"/>
      <protection locked="0"/>
    </xf>
    <xf numFmtId="176" fontId="22" fillId="2" borderId="17" xfId="1" applyNumberFormat="1" applyFont="1" applyFill="1" applyBorder="1" applyAlignment="1" applyProtection="1">
      <alignment horizontal="center" vertical="center"/>
      <protection locked="0"/>
    </xf>
    <xf numFmtId="176" fontId="22" fillId="2" borderId="27" xfId="1" applyNumberFormat="1" applyFont="1" applyFill="1" applyBorder="1" applyAlignment="1" applyProtection="1">
      <alignment horizontal="center" vertical="center"/>
      <protection locked="0"/>
    </xf>
    <xf numFmtId="176" fontId="22" fillId="2" borderId="62" xfId="1" applyNumberFormat="1" applyFont="1" applyFill="1" applyBorder="1" applyAlignment="1" applyProtection="1">
      <alignment horizontal="center" vertical="center"/>
      <protection locked="0"/>
    </xf>
    <xf numFmtId="177" fontId="22" fillId="2" borderId="46" xfId="2" applyNumberFormat="1" applyFont="1" applyFill="1" applyBorder="1" applyAlignment="1">
      <alignment horizontal="center" vertical="center"/>
    </xf>
    <xf numFmtId="177" fontId="22" fillId="2" borderId="43" xfId="2" applyNumberFormat="1" applyFont="1" applyFill="1" applyBorder="1" applyAlignment="1">
      <alignment horizontal="center" vertical="center"/>
    </xf>
    <xf numFmtId="177" fontId="22" fillId="2" borderId="38" xfId="2" applyNumberFormat="1" applyFont="1" applyFill="1" applyBorder="1" applyAlignment="1">
      <alignment horizontal="center" vertical="center"/>
    </xf>
    <xf numFmtId="177" fontId="22" fillId="2" borderId="17" xfId="2" applyNumberFormat="1" applyFont="1" applyFill="1" applyBorder="1" applyAlignment="1">
      <alignment horizontal="center" vertical="center"/>
    </xf>
    <xf numFmtId="177" fontId="22" fillId="2" borderId="25" xfId="2" applyNumberFormat="1" applyFont="1" applyFill="1" applyBorder="1" applyAlignment="1">
      <alignment horizontal="center" vertical="center"/>
    </xf>
    <xf numFmtId="177" fontId="22" fillId="2" borderId="45" xfId="2" applyNumberFormat="1" applyFont="1" applyFill="1" applyBorder="1" applyAlignment="1">
      <alignment horizontal="center" vertical="center"/>
    </xf>
    <xf numFmtId="177" fontId="22" fillId="2" borderId="11" xfId="2" applyNumberFormat="1" applyFont="1" applyFill="1" applyBorder="1" applyAlignment="1">
      <alignment horizontal="center" vertical="center"/>
    </xf>
    <xf numFmtId="177" fontId="22" fillId="2" borderId="28" xfId="2" applyNumberFormat="1" applyFont="1" applyFill="1" applyBorder="1" applyAlignment="1">
      <alignment horizontal="center" vertical="center"/>
    </xf>
    <xf numFmtId="194" fontId="22" fillId="3" borderId="30" xfId="2" applyNumberFormat="1" applyFont="1" applyFill="1" applyBorder="1" applyAlignment="1">
      <alignment horizontal="center" vertical="center" shrinkToFit="1"/>
    </xf>
    <xf numFmtId="194" fontId="22" fillId="3" borderId="17" xfId="2" applyNumberFormat="1" applyFont="1" applyFill="1" applyBorder="1" applyAlignment="1">
      <alignment horizontal="center" vertical="center" shrinkToFit="1"/>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22" fillId="0" borderId="8" xfId="2" applyFont="1" applyBorder="1" applyAlignment="1">
      <alignment horizontal="center" vertical="center"/>
    </xf>
    <xf numFmtId="0" fontId="22" fillId="0" borderId="5" xfId="2" applyFont="1" applyBorder="1" applyAlignment="1">
      <alignment horizontal="center" vertical="center" shrinkToFit="1"/>
    </xf>
    <xf numFmtId="0" fontId="22" fillId="0" borderId="7" xfId="2" applyFont="1" applyBorder="1" applyAlignment="1">
      <alignment horizontal="center" vertical="center" shrinkToFit="1"/>
    </xf>
    <xf numFmtId="182" fontId="22" fillId="2" borderId="5" xfId="2" applyNumberFormat="1" applyFont="1" applyFill="1" applyBorder="1" applyAlignment="1">
      <alignment horizontal="center" vertical="center" shrinkToFit="1"/>
    </xf>
    <xf numFmtId="182" fontId="22" fillId="2" borderId="6" xfId="2" applyNumberFormat="1" applyFont="1" applyFill="1" applyBorder="1" applyAlignment="1">
      <alignment horizontal="center" vertical="center" shrinkToFit="1"/>
    </xf>
    <xf numFmtId="182" fontId="22" fillId="2" borderId="70" xfId="2" applyNumberFormat="1" applyFont="1" applyFill="1" applyBorder="1" applyAlignment="1">
      <alignment horizontal="center" vertical="center" shrinkToFit="1"/>
    </xf>
    <xf numFmtId="182" fontId="22" fillId="2" borderId="45" xfId="2" applyNumberFormat="1" applyFont="1" applyFill="1" applyBorder="1" applyAlignment="1">
      <alignment horizontal="center" vertical="center" shrinkToFit="1"/>
    </xf>
    <xf numFmtId="182" fontId="22" fillId="2" borderId="0" xfId="2" applyNumberFormat="1" applyFont="1" applyFill="1" applyAlignment="1">
      <alignment horizontal="center" vertical="center" shrinkToFit="1"/>
    </xf>
    <xf numFmtId="182" fontId="22" fillId="2" borderId="81" xfId="2" applyNumberFormat="1" applyFont="1" applyFill="1" applyBorder="1" applyAlignment="1">
      <alignment horizontal="center" vertical="center" shrinkToFit="1"/>
    </xf>
    <xf numFmtId="194" fontId="22" fillId="2" borderId="68" xfId="2" applyNumberFormat="1" applyFont="1" applyFill="1" applyBorder="1" applyAlignment="1">
      <alignment horizontal="center" vertical="center" shrinkToFit="1"/>
    </xf>
    <xf numFmtId="194" fontId="22" fillId="2" borderId="7" xfId="2" applyNumberFormat="1" applyFont="1" applyFill="1" applyBorder="1" applyAlignment="1">
      <alignment horizontal="center" vertical="center" shrinkToFit="1"/>
    </xf>
    <xf numFmtId="194" fontId="22" fillId="2" borderId="78" xfId="2" applyNumberFormat="1" applyFont="1" applyFill="1" applyBorder="1" applyAlignment="1">
      <alignment horizontal="center" vertical="center" shrinkToFit="1"/>
    </xf>
    <xf numFmtId="194" fontId="22" fillId="2" borderId="11" xfId="2" applyNumberFormat="1" applyFont="1" applyFill="1" applyBorder="1" applyAlignment="1">
      <alignment horizontal="center" vertical="center" shrinkToFit="1"/>
    </xf>
    <xf numFmtId="176" fontId="22" fillId="2" borderId="5" xfId="1" applyNumberFormat="1" applyFont="1" applyFill="1" applyBorder="1" applyAlignment="1" applyProtection="1">
      <alignment horizontal="center" vertical="center"/>
      <protection locked="0"/>
    </xf>
    <xf numFmtId="176" fontId="22" fillId="2" borderId="7" xfId="1" applyNumberFormat="1" applyFont="1" applyFill="1" applyBorder="1" applyAlignment="1" applyProtection="1">
      <alignment horizontal="center" vertical="center"/>
      <protection locked="0"/>
    </xf>
    <xf numFmtId="176" fontId="22" fillId="2" borderId="8" xfId="1" applyNumberFormat="1" applyFont="1" applyFill="1" applyBorder="1" applyAlignment="1" applyProtection="1">
      <alignment horizontal="center" vertical="center"/>
      <protection locked="0"/>
    </xf>
    <xf numFmtId="177" fontId="22" fillId="2" borderId="36" xfId="2" applyNumberFormat="1" applyFont="1" applyFill="1" applyBorder="1" applyAlignment="1">
      <alignment horizontal="center" vertical="center"/>
    </xf>
    <xf numFmtId="177" fontId="22" fillId="2" borderId="7" xfId="2" applyNumberFormat="1" applyFont="1" applyFill="1" applyBorder="1" applyAlignment="1">
      <alignment horizontal="center" vertical="center"/>
    </xf>
    <xf numFmtId="177" fontId="22" fillId="2" borderId="5" xfId="2" applyNumberFormat="1" applyFont="1" applyFill="1" applyBorder="1" applyAlignment="1">
      <alignment horizontal="center" vertical="center"/>
    </xf>
    <xf numFmtId="177" fontId="23" fillId="2" borderId="45" xfId="2" applyNumberFormat="1" applyFont="1" applyFill="1" applyBorder="1" applyAlignment="1" applyProtection="1">
      <alignment horizontal="center" vertical="center"/>
      <protection locked="0"/>
    </xf>
    <xf numFmtId="177" fontId="23" fillId="2" borderId="11" xfId="2" applyNumberFormat="1" applyFont="1" applyFill="1" applyBorder="1" applyAlignment="1" applyProtection="1">
      <alignment horizontal="center" vertical="center"/>
      <protection locked="0"/>
    </xf>
    <xf numFmtId="177" fontId="23" fillId="2" borderId="28" xfId="2" applyNumberFormat="1" applyFont="1" applyFill="1" applyBorder="1" applyAlignment="1" applyProtection="1">
      <alignment horizontal="center" vertical="center"/>
      <protection locked="0"/>
    </xf>
    <xf numFmtId="177" fontId="23" fillId="2" borderId="17" xfId="2" applyNumberFormat="1" applyFont="1" applyFill="1" applyBorder="1" applyAlignment="1" applyProtection="1">
      <alignment horizontal="center" vertical="center"/>
      <protection locked="0"/>
    </xf>
    <xf numFmtId="177" fontId="22" fillId="2" borderId="19" xfId="2" applyNumberFormat="1" applyFont="1" applyFill="1" applyBorder="1" applyAlignment="1" applyProtection="1">
      <alignment horizontal="center" vertical="center"/>
      <protection locked="0"/>
    </xf>
    <xf numFmtId="177" fontId="22" fillId="2" borderId="23" xfId="2" applyNumberFormat="1" applyFont="1" applyFill="1" applyBorder="1" applyAlignment="1" applyProtection="1">
      <alignment horizontal="center" vertical="center"/>
      <protection locked="0"/>
    </xf>
    <xf numFmtId="186" fontId="22" fillId="0" borderId="19" xfId="1" applyNumberFormat="1" applyFont="1" applyBorder="1" applyAlignment="1" applyProtection="1">
      <alignment horizontal="center" vertical="center"/>
      <protection locked="0"/>
    </xf>
    <xf numFmtId="186" fontId="22" fillId="0" borderId="23" xfId="1" applyNumberFormat="1" applyFont="1" applyBorder="1" applyAlignment="1" applyProtection="1">
      <alignment horizontal="center" vertical="center"/>
      <protection locked="0"/>
    </xf>
    <xf numFmtId="177" fontId="22" fillId="0" borderId="19" xfId="2" applyNumberFormat="1" applyFont="1" applyBorder="1" applyAlignment="1" applyProtection="1">
      <alignment horizontal="center" vertical="center"/>
      <protection locked="0"/>
    </xf>
    <xf numFmtId="177" fontId="22" fillId="0" borderId="23" xfId="2" applyNumberFormat="1" applyFont="1" applyBorder="1" applyAlignment="1" applyProtection="1">
      <alignment horizontal="center" vertical="center"/>
      <protection locked="0"/>
    </xf>
    <xf numFmtId="176" fontId="22" fillId="3" borderId="19" xfId="1" applyNumberFormat="1" applyFont="1" applyFill="1" applyBorder="1" applyAlignment="1" applyProtection="1">
      <alignment horizontal="center" vertical="center"/>
      <protection locked="0"/>
    </xf>
    <xf numFmtId="176" fontId="22" fillId="3" borderId="23" xfId="1" applyNumberFormat="1" applyFont="1" applyFill="1" applyBorder="1" applyAlignment="1" applyProtection="1">
      <alignment horizontal="center" vertical="center"/>
      <protection locked="0"/>
    </xf>
    <xf numFmtId="177" fontId="23" fillId="3" borderId="46" xfId="2" applyNumberFormat="1" applyFont="1" applyFill="1" applyBorder="1" applyAlignment="1" applyProtection="1">
      <alignment horizontal="center" vertical="center"/>
      <protection locked="0"/>
    </xf>
    <xf numFmtId="177" fontId="23" fillId="3" borderId="43" xfId="2" applyNumberFormat="1" applyFont="1" applyFill="1" applyBorder="1" applyAlignment="1" applyProtection="1">
      <alignment horizontal="center" vertical="center"/>
      <protection locked="0"/>
    </xf>
    <xf numFmtId="177" fontId="23" fillId="3" borderId="44" xfId="2" applyNumberFormat="1" applyFont="1" applyFill="1" applyBorder="1" applyAlignment="1" applyProtection="1">
      <alignment horizontal="center" vertical="center"/>
      <protection locked="0"/>
    </xf>
    <xf numFmtId="177" fontId="23" fillId="3" borderId="11" xfId="2" applyNumberFormat="1" applyFont="1" applyFill="1" applyBorder="1" applyAlignment="1" applyProtection="1">
      <alignment horizontal="center" vertical="center"/>
      <protection locked="0"/>
    </xf>
    <xf numFmtId="177" fontId="23" fillId="3" borderId="38" xfId="2" applyNumberFormat="1" applyFont="1" applyFill="1" applyBorder="1" applyAlignment="1" applyProtection="1">
      <alignment horizontal="center" vertical="center"/>
      <protection locked="0"/>
    </xf>
    <xf numFmtId="177" fontId="23" fillId="3" borderId="17" xfId="2" applyNumberFormat="1" applyFont="1" applyFill="1" applyBorder="1" applyAlignment="1" applyProtection="1">
      <alignment horizontal="center" vertical="center"/>
      <protection locked="0"/>
    </xf>
    <xf numFmtId="177" fontId="23" fillId="3" borderId="25" xfId="2" applyNumberFormat="1" applyFont="1" applyFill="1" applyBorder="1" applyAlignment="1" applyProtection="1">
      <alignment horizontal="center" vertical="center"/>
      <protection locked="0"/>
    </xf>
    <xf numFmtId="177" fontId="23" fillId="3" borderId="45" xfId="2" applyNumberFormat="1" applyFont="1" applyFill="1" applyBorder="1" applyAlignment="1" applyProtection="1">
      <alignment horizontal="center" vertical="center"/>
      <protection locked="0"/>
    </xf>
    <xf numFmtId="177" fontId="23" fillId="3" borderId="28" xfId="2" applyNumberFormat="1" applyFont="1" applyFill="1" applyBorder="1" applyAlignment="1" applyProtection="1">
      <alignment horizontal="center" vertical="center"/>
      <protection locked="0"/>
    </xf>
    <xf numFmtId="177" fontId="22" fillId="3" borderId="19" xfId="2" applyNumberFormat="1" applyFont="1" applyFill="1" applyBorder="1" applyAlignment="1" applyProtection="1">
      <alignment horizontal="center" vertical="center"/>
      <protection locked="0"/>
    </xf>
    <xf numFmtId="177" fontId="22" fillId="3" borderId="23" xfId="2" applyNumberFormat="1" applyFont="1" applyFill="1" applyBorder="1" applyAlignment="1" applyProtection="1">
      <alignment horizontal="center" vertical="center"/>
      <protection locked="0"/>
    </xf>
    <xf numFmtId="0" fontId="22" fillId="3" borderId="19" xfId="2" applyFont="1" applyFill="1" applyBorder="1" applyAlignment="1" applyProtection="1">
      <alignment horizontal="center" vertical="center"/>
      <protection locked="0"/>
    </xf>
    <xf numFmtId="0" fontId="22" fillId="3" borderId="23" xfId="2" applyFont="1" applyFill="1" applyBorder="1" applyAlignment="1" applyProtection="1">
      <alignment horizontal="center" vertical="center"/>
      <protection locked="0"/>
    </xf>
    <xf numFmtId="177" fontId="23" fillId="2" borderId="46" xfId="2" applyNumberFormat="1" applyFont="1" applyFill="1" applyBorder="1" applyAlignment="1" applyProtection="1">
      <alignment horizontal="center" vertical="center"/>
      <protection locked="0"/>
    </xf>
    <xf numFmtId="177" fontId="23" fillId="2" borderId="43" xfId="2" applyNumberFormat="1" applyFont="1" applyFill="1" applyBorder="1" applyAlignment="1" applyProtection="1">
      <alignment horizontal="center" vertical="center"/>
      <protection locked="0"/>
    </xf>
    <xf numFmtId="177" fontId="23" fillId="2" borderId="44" xfId="2" applyNumberFormat="1" applyFont="1" applyFill="1" applyBorder="1" applyAlignment="1" applyProtection="1">
      <alignment horizontal="center" vertical="center"/>
      <protection locked="0"/>
    </xf>
    <xf numFmtId="177" fontId="23" fillId="2" borderId="25" xfId="2" applyNumberFormat="1" applyFont="1" applyFill="1" applyBorder="1" applyAlignment="1" applyProtection="1">
      <alignment horizontal="center" vertical="center"/>
      <protection locked="0"/>
    </xf>
    <xf numFmtId="177" fontId="22" fillId="0" borderId="24" xfId="2" applyNumberFormat="1" applyFont="1" applyBorder="1" applyAlignment="1" applyProtection="1">
      <alignment horizontal="center" vertical="center"/>
      <protection locked="0"/>
    </xf>
    <xf numFmtId="176" fontId="22" fillId="0" borderId="19" xfId="1" applyNumberFormat="1" applyFont="1" applyBorder="1" applyAlignment="1" applyProtection="1">
      <alignment horizontal="center" vertical="center"/>
      <protection locked="0"/>
    </xf>
    <xf numFmtId="176" fontId="22" fillId="0" borderId="24" xfId="1" applyNumberFormat="1" applyFont="1" applyBorder="1" applyAlignment="1" applyProtection="1">
      <alignment horizontal="center" vertical="center"/>
      <protection locked="0"/>
    </xf>
    <xf numFmtId="177" fontId="4" fillId="0" borderId="19" xfId="2" applyNumberFormat="1" applyFont="1" applyBorder="1" applyAlignment="1" applyProtection="1">
      <alignment horizontal="center" vertical="center"/>
      <protection locked="0"/>
    </xf>
    <xf numFmtId="177" fontId="4" fillId="0" borderId="23" xfId="2" applyNumberFormat="1" applyFont="1" applyBorder="1" applyAlignment="1" applyProtection="1">
      <alignment horizontal="center" vertical="center"/>
      <protection locked="0"/>
    </xf>
    <xf numFmtId="0" fontId="22" fillId="2" borderId="19" xfId="2" applyFont="1" applyFill="1" applyBorder="1" applyAlignment="1" applyProtection="1">
      <alignment horizontal="center" vertical="center" shrinkToFit="1"/>
      <protection locked="0" hidden="1"/>
    </xf>
    <xf numFmtId="0" fontId="22" fillId="2" borderId="20" xfId="2" applyFont="1" applyFill="1" applyBorder="1" applyAlignment="1" applyProtection="1">
      <alignment horizontal="center" vertical="center" shrinkToFit="1"/>
      <protection locked="0" hidden="1"/>
    </xf>
    <xf numFmtId="0" fontId="22" fillId="2" borderId="21" xfId="2" applyFont="1" applyFill="1" applyBorder="1" applyAlignment="1" applyProtection="1">
      <alignment horizontal="center" vertical="center" shrinkToFit="1"/>
      <protection locked="0" hidden="1"/>
    </xf>
    <xf numFmtId="176" fontId="22" fillId="2" borderId="19" xfId="1" applyNumberFormat="1" applyFont="1" applyFill="1" applyBorder="1" applyAlignment="1" applyProtection="1">
      <alignment horizontal="center" vertical="center"/>
      <protection locked="0"/>
    </xf>
    <xf numFmtId="176" fontId="22" fillId="2" borderId="23" xfId="1" applyNumberFormat="1" applyFont="1" applyFill="1" applyBorder="1" applyAlignment="1" applyProtection="1">
      <alignment horizontal="center" vertical="center"/>
      <protection locked="0"/>
    </xf>
    <xf numFmtId="177" fontId="23" fillId="2" borderId="38" xfId="2" applyNumberFormat="1" applyFont="1" applyFill="1" applyBorder="1" applyAlignment="1" applyProtection="1">
      <alignment horizontal="center" vertical="center"/>
      <protection locked="0"/>
    </xf>
    <xf numFmtId="176" fontId="22" fillId="0" borderId="23" xfId="1" applyNumberFormat="1" applyFont="1" applyBorder="1" applyAlignment="1" applyProtection="1">
      <alignment horizontal="center" vertical="center"/>
      <protection locked="0"/>
    </xf>
    <xf numFmtId="0" fontId="22" fillId="0" borderId="5" xfId="2" applyFont="1" applyBorder="1" applyAlignment="1" applyProtection="1">
      <alignment horizontal="center" vertical="center"/>
      <protection locked="0"/>
    </xf>
    <xf numFmtId="0" fontId="22" fillId="0" borderId="7"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20" fillId="0" borderId="3" xfId="2" applyFont="1" applyBorder="1" applyAlignment="1" applyProtection="1">
      <alignment horizontal="center" vertical="center"/>
      <protection locked="0"/>
    </xf>
    <xf numFmtId="0" fontId="20" fillId="0" borderId="9" xfId="2" applyFont="1" applyBorder="1" applyAlignment="1" applyProtection="1">
      <alignment horizontal="center" vertical="center"/>
      <protection locked="0"/>
    </xf>
    <xf numFmtId="0" fontId="20" fillId="0" borderId="10" xfId="2" applyFont="1" applyBorder="1" applyAlignment="1" applyProtection="1">
      <alignment horizontal="center" vertical="center"/>
      <protection locked="0"/>
    </xf>
    <xf numFmtId="0" fontId="4" fillId="0" borderId="37" xfId="2" applyFont="1" applyBorder="1" applyAlignment="1" applyProtection="1">
      <alignment horizontal="center" vertical="center"/>
      <protection locked="0"/>
    </xf>
    <xf numFmtId="0" fontId="22" fillId="0" borderId="6" xfId="2" applyFont="1" applyBorder="1" applyAlignment="1" applyProtection="1">
      <alignment horizontal="center" vertical="center"/>
      <protection locked="0"/>
    </xf>
    <xf numFmtId="0" fontId="22" fillId="0" borderId="8" xfId="2" applyFont="1" applyBorder="1" applyAlignment="1" applyProtection="1">
      <alignment horizontal="center" vertical="center"/>
      <protection locked="0"/>
    </xf>
    <xf numFmtId="0" fontId="22" fillId="0" borderId="36" xfId="2" applyFont="1" applyBorder="1" applyAlignment="1" applyProtection="1">
      <alignment horizontal="center" vertical="center"/>
      <protection locked="0"/>
    </xf>
    <xf numFmtId="0" fontId="22" fillId="0" borderId="5" xfId="2" applyFont="1" applyBorder="1" applyAlignment="1" applyProtection="1">
      <alignment horizontal="center" vertical="center" shrinkToFit="1"/>
      <protection locked="0"/>
    </xf>
    <xf numFmtId="0" fontId="22" fillId="0" borderId="7" xfId="2" applyFont="1" applyBorder="1" applyAlignment="1" applyProtection="1">
      <alignment horizontal="center" vertical="center" shrinkToFit="1"/>
      <protection locked="0"/>
    </xf>
    <xf numFmtId="0" fontId="4" fillId="0" borderId="10" xfId="2" applyFont="1" applyBorder="1" applyAlignment="1" applyProtection="1">
      <alignment horizontal="center" vertical="center"/>
      <protection locked="0"/>
    </xf>
    <xf numFmtId="0" fontId="24" fillId="0" borderId="0" xfId="2" applyFont="1" applyAlignment="1" applyProtection="1">
      <alignment horizontal="right" vertical="center"/>
      <protection locked="0"/>
    </xf>
    <xf numFmtId="0" fontId="70" fillId="0" borderId="0" xfId="2" applyFont="1" applyAlignment="1" applyProtection="1">
      <alignment horizontal="left" vertical="center"/>
      <protection locked="0"/>
    </xf>
    <xf numFmtId="0" fontId="49" fillId="0" borderId="0" xfId="2" applyFont="1" applyAlignment="1" applyProtection="1">
      <alignment horizontal="left" vertical="center"/>
      <protection locked="0"/>
    </xf>
    <xf numFmtId="0" fontId="22" fillId="0" borderId="5" xfId="1" applyFont="1" applyBorder="1" applyAlignment="1" applyProtection="1">
      <alignment horizontal="center" vertical="center"/>
      <protection locked="0"/>
    </xf>
    <xf numFmtId="0" fontId="22" fillId="0" borderId="6" xfId="1" applyFont="1" applyBorder="1" applyAlignment="1" applyProtection="1">
      <alignment horizontal="center" vertical="center"/>
      <protection locked="0"/>
    </xf>
    <xf numFmtId="0" fontId="22" fillId="0" borderId="7" xfId="1" applyFont="1" applyBorder="1" applyAlignment="1" applyProtection="1">
      <alignment horizontal="center" vertical="center"/>
      <protection locked="0"/>
    </xf>
    <xf numFmtId="0" fontId="22" fillId="3" borderId="19" xfId="2" applyFont="1" applyFill="1" applyBorder="1" applyAlignment="1" applyProtection="1">
      <alignment horizontal="center" vertical="center" shrinkToFit="1"/>
      <protection locked="0"/>
    </xf>
    <xf numFmtId="0" fontId="22" fillId="3" borderId="20" xfId="2" applyFont="1" applyFill="1" applyBorder="1" applyAlignment="1" applyProtection="1">
      <alignment horizontal="center" vertical="center" shrinkToFit="1"/>
      <protection locked="0"/>
    </xf>
    <xf numFmtId="0" fontId="22" fillId="3" borderId="21" xfId="2" applyFont="1" applyFill="1" applyBorder="1" applyAlignment="1" applyProtection="1">
      <alignment horizontal="center" vertical="center" shrinkToFit="1"/>
      <protection locked="0"/>
    </xf>
    <xf numFmtId="192" fontId="22" fillId="3" borderId="22" xfId="2" applyNumberFormat="1" applyFont="1" applyFill="1" applyBorder="1" applyAlignment="1">
      <alignment horizontal="center" vertical="center" shrinkToFit="1"/>
    </xf>
    <xf numFmtId="192" fontId="22" fillId="3" borderId="23" xfId="2" applyNumberFormat="1" applyFont="1" applyFill="1" applyBorder="1" applyAlignment="1">
      <alignment horizontal="center" vertical="center" shrinkToFit="1"/>
    </xf>
    <xf numFmtId="181" fontId="22" fillId="3" borderId="19" xfId="2" applyNumberFormat="1" applyFont="1" applyFill="1" applyBorder="1" applyAlignment="1" applyProtection="1">
      <alignment horizontal="center" vertical="center" shrinkToFit="1"/>
      <protection locked="0"/>
    </xf>
    <xf numFmtId="181" fontId="22" fillId="3" borderId="23" xfId="2" applyNumberFormat="1" applyFont="1" applyFill="1" applyBorder="1" applyAlignment="1" applyProtection="1">
      <alignment horizontal="center" vertical="center" shrinkToFit="1"/>
      <protection locked="0"/>
    </xf>
    <xf numFmtId="177" fontId="22" fillId="3" borderId="19" xfId="2" quotePrefix="1" applyNumberFormat="1" applyFont="1" applyFill="1" applyBorder="1" applyAlignment="1" applyProtection="1">
      <alignment horizontal="center" vertical="center" shrinkToFit="1"/>
      <protection locked="0"/>
    </xf>
    <xf numFmtId="177" fontId="22" fillId="3" borderId="23" xfId="2" quotePrefix="1" applyNumberFormat="1" applyFont="1" applyFill="1" applyBorder="1" applyAlignment="1" applyProtection="1">
      <alignment horizontal="center" vertical="center" shrinkToFit="1"/>
      <protection locked="0"/>
    </xf>
    <xf numFmtId="176" fontId="22" fillId="2" borderId="45" xfId="1" applyNumberFormat="1" applyFont="1" applyFill="1" applyBorder="1" applyAlignment="1" applyProtection="1">
      <alignment horizontal="center" vertical="center"/>
      <protection locked="0"/>
    </xf>
    <xf numFmtId="176" fontId="22" fillId="2" borderId="11" xfId="1" applyNumberFormat="1" applyFont="1" applyFill="1" applyBorder="1" applyAlignment="1" applyProtection="1">
      <alignment horizontal="center" vertical="center"/>
      <protection locked="0"/>
    </xf>
    <xf numFmtId="0" fontId="22" fillId="0" borderId="19" xfId="2" applyFont="1" applyBorder="1" applyAlignment="1" applyProtection="1">
      <alignment horizontal="center" vertical="center" shrinkToFit="1"/>
      <protection locked="0" hidden="1"/>
    </xf>
    <xf numFmtId="0" fontId="22" fillId="0" borderId="20" xfId="2" applyFont="1" applyBorder="1" applyAlignment="1" applyProtection="1">
      <alignment horizontal="center" vertical="center" shrinkToFit="1"/>
      <protection locked="0" hidden="1"/>
    </xf>
    <xf numFmtId="0" fontId="22" fillId="0" borderId="21" xfId="2" applyFont="1" applyBorder="1" applyAlignment="1" applyProtection="1">
      <alignment horizontal="center" vertical="center" shrinkToFit="1"/>
      <protection locked="0" hidden="1"/>
    </xf>
    <xf numFmtId="184" fontId="22" fillId="0" borderId="22" xfId="2" applyNumberFormat="1" applyFont="1" applyBorder="1" applyAlignment="1" applyProtection="1">
      <alignment horizontal="center" vertical="center" shrinkToFit="1"/>
      <protection locked="0"/>
    </xf>
    <xf numFmtId="184" fontId="22" fillId="0" borderId="23" xfId="2" applyNumberFormat="1" applyFont="1" applyBorder="1" applyAlignment="1" applyProtection="1">
      <alignment horizontal="center" vertical="center" shrinkToFit="1"/>
      <protection locked="0"/>
    </xf>
    <xf numFmtId="186" fontId="22" fillId="3" borderId="19" xfId="1" applyNumberFormat="1" applyFont="1" applyFill="1" applyBorder="1" applyAlignment="1" applyProtection="1">
      <alignment horizontal="center" vertical="center"/>
      <protection locked="0"/>
    </xf>
    <xf numFmtId="186" fontId="22" fillId="3" borderId="23" xfId="1" applyNumberFormat="1" applyFont="1" applyFill="1" applyBorder="1" applyAlignment="1" applyProtection="1">
      <alignment horizontal="center" vertical="center"/>
      <protection locked="0"/>
    </xf>
    <xf numFmtId="177" fontId="23" fillId="3" borderId="37" xfId="2" applyNumberFormat="1" applyFont="1" applyFill="1" applyBorder="1" applyAlignment="1" applyProtection="1">
      <alignment horizontal="center" vertical="center"/>
      <protection locked="0"/>
    </xf>
    <xf numFmtId="177" fontId="23" fillId="3" borderId="9" xfId="2" applyNumberFormat="1" applyFont="1" applyFill="1" applyBorder="1" applyAlignment="1" applyProtection="1">
      <alignment horizontal="center" vertical="center"/>
      <protection locked="0"/>
    </xf>
    <xf numFmtId="177" fontId="23" fillId="3" borderId="3" xfId="2" applyNumberFormat="1" applyFont="1" applyFill="1" applyBorder="1" applyAlignment="1" applyProtection="1">
      <alignment horizontal="center" vertical="center"/>
      <protection locked="0"/>
    </xf>
    <xf numFmtId="177" fontId="23" fillId="3" borderId="26" xfId="2" applyNumberFormat="1" applyFont="1" applyFill="1" applyBorder="1" applyAlignment="1" applyProtection="1">
      <alignment horizontal="center" vertical="center"/>
      <protection locked="0"/>
    </xf>
    <xf numFmtId="177" fontId="23" fillId="3" borderId="0" xfId="2" applyNumberFormat="1" applyFont="1" applyFill="1" applyAlignment="1" applyProtection="1">
      <alignment horizontal="center" vertical="center"/>
      <protection locked="0"/>
    </xf>
    <xf numFmtId="177" fontId="23" fillId="3" borderId="4" xfId="2" applyNumberFormat="1" applyFont="1" applyFill="1" applyBorder="1" applyAlignment="1" applyProtection="1">
      <alignment horizontal="center" vertical="center"/>
      <protection locked="0"/>
    </xf>
    <xf numFmtId="177" fontId="22" fillId="3" borderId="20" xfId="2" applyNumberFormat="1" applyFont="1" applyFill="1" applyBorder="1" applyAlignment="1" applyProtection="1">
      <alignment horizontal="center" vertical="center"/>
      <protection locked="0"/>
    </xf>
    <xf numFmtId="176" fontId="22" fillId="3" borderId="31" xfId="1" applyNumberFormat="1" applyFont="1" applyFill="1" applyBorder="1" applyAlignment="1" applyProtection="1">
      <alignment horizontal="center" vertical="center"/>
      <protection locked="0"/>
    </xf>
    <xf numFmtId="176" fontId="22" fillId="3" borderId="40" xfId="1" applyNumberFormat="1" applyFont="1" applyFill="1" applyBorder="1" applyAlignment="1" applyProtection="1">
      <alignment horizontal="center" vertical="center"/>
      <protection locked="0"/>
    </xf>
    <xf numFmtId="177" fontId="23" fillId="3" borderId="1" xfId="2" applyNumberFormat="1" applyFont="1" applyFill="1" applyBorder="1" applyAlignment="1" applyProtection="1">
      <alignment horizontal="center" vertical="center"/>
      <protection locked="0"/>
    </xf>
    <xf numFmtId="0" fontId="4" fillId="0" borderId="19" xfId="2" applyFont="1" applyBorder="1" applyAlignment="1" applyProtection="1">
      <alignment horizontal="center" vertical="center" shrinkToFit="1"/>
      <protection locked="0" hidden="1"/>
    </xf>
    <xf numFmtId="0" fontId="4" fillId="0" borderId="20" xfId="2" applyFont="1" applyBorder="1" applyAlignment="1" applyProtection="1">
      <alignment horizontal="center" vertical="center" shrinkToFit="1"/>
      <protection locked="0" hidden="1"/>
    </xf>
    <xf numFmtId="0" fontId="4" fillId="0" borderId="21" xfId="2" applyFont="1" applyBorder="1" applyAlignment="1" applyProtection="1">
      <alignment horizontal="center" vertical="center" shrinkToFit="1"/>
      <protection locked="0" hidden="1"/>
    </xf>
    <xf numFmtId="195" fontId="22" fillId="0" borderId="22" xfId="2" applyNumberFormat="1" applyFont="1" applyBorder="1" applyAlignment="1" applyProtection="1">
      <alignment horizontal="center" vertical="center" shrinkToFit="1"/>
      <protection locked="0"/>
    </xf>
    <xf numFmtId="195" fontId="22" fillId="0" borderId="23" xfId="2" applyNumberFormat="1" applyFont="1" applyBorder="1" applyAlignment="1" applyProtection="1">
      <alignment horizontal="center" vertical="center" shrinkToFit="1"/>
      <protection locked="0"/>
    </xf>
    <xf numFmtId="195" fontId="22" fillId="2" borderId="22" xfId="2" applyNumberFormat="1" applyFont="1" applyFill="1" applyBorder="1" applyAlignment="1" applyProtection="1">
      <alignment horizontal="center" vertical="center" shrinkToFit="1"/>
      <protection locked="0"/>
    </xf>
    <xf numFmtId="195" fontId="22" fillId="2" borderId="23" xfId="2" applyNumberFormat="1" applyFont="1" applyFill="1" applyBorder="1" applyAlignment="1" applyProtection="1">
      <alignment horizontal="center" vertical="center" shrinkToFit="1"/>
      <protection locked="0"/>
    </xf>
    <xf numFmtId="177" fontId="20" fillId="0" borderId="19" xfId="2" applyNumberFormat="1" applyFont="1" applyBorder="1" applyAlignment="1" applyProtection="1">
      <alignment horizontal="center" vertical="center"/>
      <protection locked="0"/>
    </xf>
    <xf numFmtId="177" fontId="20" fillId="0" borderId="24" xfId="2" applyNumberFormat="1" applyFont="1" applyBorder="1" applyAlignment="1" applyProtection="1">
      <alignment horizontal="center" vertical="center"/>
      <protection locked="0"/>
    </xf>
    <xf numFmtId="184" fontId="4" fillId="0" borderId="22" xfId="2" applyNumberFormat="1" applyFont="1" applyBorder="1" applyAlignment="1" applyProtection="1">
      <alignment horizontal="center" vertical="center" shrinkToFit="1"/>
      <protection locked="0"/>
    </xf>
    <xf numFmtId="184" fontId="4" fillId="0" borderId="23" xfId="2" applyNumberFormat="1" applyFont="1" applyBorder="1" applyAlignment="1" applyProtection="1">
      <alignment horizontal="center" vertical="center" shrinkToFit="1"/>
      <protection locked="0"/>
    </xf>
    <xf numFmtId="176" fontId="20" fillId="0" borderId="19" xfId="1" applyNumberFormat="1" applyFont="1" applyBorder="1" applyAlignment="1" applyProtection="1">
      <alignment horizontal="center" vertical="center"/>
      <protection locked="0"/>
    </xf>
    <xf numFmtId="176" fontId="20" fillId="0" borderId="23" xfId="1" applyNumberFormat="1" applyFont="1" applyBorder="1" applyAlignment="1" applyProtection="1">
      <alignment horizontal="center" vertical="center"/>
      <protection locked="0"/>
    </xf>
    <xf numFmtId="176" fontId="20" fillId="0" borderId="12" xfId="1" applyNumberFormat="1" applyFont="1" applyBorder="1" applyAlignment="1" applyProtection="1">
      <alignment horizontal="center" vertical="center"/>
      <protection locked="0"/>
    </xf>
    <xf numFmtId="176" fontId="20" fillId="0" borderId="16" xfId="1" applyNumberFormat="1" applyFont="1" applyBorder="1" applyAlignment="1" applyProtection="1">
      <alignment horizontal="center" vertical="center"/>
      <protection locked="0"/>
    </xf>
    <xf numFmtId="0" fontId="4" fillId="0" borderId="28" xfId="2" applyFont="1" applyBorder="1" applyAlignment="1" applyProtection="1">
      <alignment horizontal="center" vertical="center" shrinkToFit="1"/>
      <protection locked="0" hidden="1"/>
    </xf>
    <xf numFmtId="0" fontId="4" fillId="0" borderId="1" xfId="2" applyFont="1" applyBorder="1" applyAlignment="1" applyProtection="1">
      <alignment horizontal="center" vertical="center" shrinkToFit="1"/>
      <protection locked="0" hidden="1"/>
    </xf>
    <xf numFmtId="0" fontId="4" fillId="0" borderId="29" xfId="2" applyFont="1" applyBorder="1" applyAlignment="1" applyProtection="1">
      <alignment horizontal="center" vertical="center" shrinkToFit="1"/>
      <protection locked="0" hidden="1"/>
    </xf>
    <xf numFmtId="177" fontId="20" fillId="0" borderId="44" xfId="2" applyNumberFormat="1" applyFont="1" applyBorder="1" applyAlignment="1" applyProtection="1">
      <alignment horizontal="center" vertical="center"/>
      <protection locked="0"/>
    </xf>
    <xf numFmtId="177" fontId="20" fillId="0" borderId="11" xfId="2" applyNumberFormat="1" applyFont="1" applyBorder="1" applyAlignment="1" applyProtection="1">
      <alignment horizontal="center" vertical="center"/>
      <protection locked="0"/>
    </xf>
    <xf numFmtId="177" fontId="20" fillId="0" borderId="45" xfId="2" applyNumberFormat="1" applyFont="1" applyBorder="1" applyAlignment="1" applyProtection="1">
      <alignment horizontal="center" vertical="center"/>
      <protection locked="0"/>
    </xf>
    <xf numFmtId="187" fontId="22" fillId="0" borderId="12" xfId="2" applyNumberFormat="1" applyFont="1" applyBorder="1" applyAlignment="1" applyProtection="1">
      <alignment horizontal="center" vertical="center" shrinkToFit="1"/>
      <protection locked="0"/>
    </xf>
    <xf numFmtId="187" fontId="22" fillId="0" borderId="16" xfId="2" applyNumberFormat="1" applyFont="1" applyBorder="1" applyAlignment="1" applyProtection="1">
      <alignment horizontal="center" vertical="center" shrinkToFit="1"/>
      <protection locked="0"/>
    </xf>
    <xf numFmtId="194" fontId="22" fillId="3" borderId="22" xfId="2" quotePrefix="1" applyNumberFormat="1" applyFont="1" applyFill="1" applyBorder="1" applyAlignment="1" applyProtection="1">
      <alignment horizontal="center" vertical="center" shrinkToFit="1"/>
      <protection locked="0"/>
    </xf>
    <xf numFmtId="194" fontId="22" fillId="3" borderId="23" xfId="2" quotePrefix="1" applyNumberFormat="1" applyFont="1" applyFill="1" applyBorder="1" applyAlignment="1" applyProtection="1">
      <alignment horizontal="center" vertical="center" shrinkToFit="1"/>
      <protection locked="0"/>
    </xf>
    <xf numFmtId="177" fontId="22" fillId="3" borderId="20" xfId="2" applyNumberFormat="1" applyFont="1" applyFill="1" applyBorder="1" applyAlignment="1">
      <alignment horizontal="center" vertical="center"/>
    </xf>
    <xf numFmtId="177" fontId="22" fillId="3" borderId="19" xfId="2" applyNumberFormat="1" applyFont="1" applyFill="1" applyBorder="1" applyAlignment="1">
      <alignment horizontal="center" vertical="center"/>
    </xf>
    <xf numFmtId="177" fontId="22" fillId="3" borderId="24" xfId="2" applyNumberFormat="1" applyFont="1" applyFill="1" applyBorder="1" applyAlignment="1">
      <alignment horizontal="center" vertical="center"/>
    </xf>
    <xf numFmtId="177" fontId="22" fillId="3" borderId="39" xfId="2" applyNumberFormat="1" applyFont="1" applyFill="1" applyBorder="1" applyAlignment="1">
      <alignment horizontal="center" vertical="center"/>
    </xf>
    <xf numFmtId="177" fontId="22" fillId="3" borderId="23" xfId="2" applyNumberFormat="1" applyFont="1" applyFill="1" applyBorder="1" applyAlignment="1">
      <alignment horizontal="center" vertical="center"/>
    </xf>
    <xf numFmtId="0" fontId="22" fillId="0" borderId="12" xfId="2" applyFont="1" applyBorder="1" applyAlignment="1" applyProtection="1">
      <alignment horizontal="center" vertical="center" shrinkToFit="1"/>
      <protection locked="0"/>
    </xf>
    <xf numFmtId="0" fontId="22" fillId="0" borderId="13" xfId="2" applyFont="1" applyBorder="1" applyAlignment="1" applyProtection="1">
      <alignment horizontal="center" vertical="center" shrinkToFit="1"/>
      <protection locked="0"/>
    </xf>
    <xf numFmtId="0" fontId="22" fillId="0" borderId="14" xfId="2" applyFont="1" applyBorder="1" applyAlignment="1" applyProtection="1">
      <alignment horizontal="center" vertical="center" shrinkToFit="1"/>
      <protection locked="0"/>
    </xf>
    <xf numFmtId="194" fontId="22" fillId="2" borderId="15" xfId="2" quotePrefix="1" applyNumberFormat="1" applyFont="1" applyFill="1" applyBorder="1" applyAlignment="1" applyProtection="1">
      <alignment horizontal="center" vertical="center" shrinkToFit="1"/>
      <protection locked="0"/>
    </xf>
    <xf numFmtId="194" fontId="22" fillId="2" borderId="16" xfId="2" quotePrefix="1" applyNumberFormat="1" applyFont="1" applyFill="1" applyBorder="1" applyAlignment="1" applyProtection="1">
      <alignment horizontal="center" vertical="center" shrinkToFit="1"/>
      <protection locked="0"/>
    </xf>
    <xf numFmtId="187" fontId="22" fillId="0" borderId="13" xfId="2" applyNumberFormat="1" applyFont="1" applyBorder="1" applyAlignment="1" applyProtection="1">
      <alignment horizontal="center" vertical="center" shrinkToFit="1"/>
      <protection locked="0"/>
    </xf>
    <xf numFmtId="181" fontId="22" fillId="3" borderId="22" xfId="2" quotePrefix="1" applyNumberFormat="1" applyFont="1" applyFill="1" applyBorder="1" applyAlignment="1" applyProtection="1">
      <alignment horizontal="center" vertical="center" shrinkToFit="1"/>
      <protection locked="0"/>
    </xf>
    <xf numFmtId="181" fontId="22" fillId="3" borderId="23" xfId="2" quotePrefix="1" applyNumberFormat="1" applyFont="1" applyFill="1" applyBorder="1" applyAlignment="1" applyProtection="1">
      <alignment horizontal="center" vertical="center" shrinkToFit="1"/>
      <protection locked="0"/>
    </xf>
    <xf numFmtId="181" fontId="22" fillId="2" borderId="15" xfId="2" quotePrefix="1" applyNumberFormat="1" applyFont="1" applyFill="1" applyBorder="1" applyAlignment="1" applyProtection="1">
      <alignment horizontal="center" vertical="center" shrinkToFit="1"/>
      <protection locked="0"/>
    </xf>
    <xf numFmtId="181" fontId="22" fillId="2" borderId="16" xfId="2" quotePrefix="1" applyNumberFormat="1" applyFont="1" applyFill="1" applyBorder="1" applyAlignment="1" applyProtection="1">
      <alignment horizontal="center" vertical="center" shrinkToFit="1"/>
      <protection locked="0"/>
    </xf>
    <xf numFmtId="177" fontId="22" fillId="0" borderId="12" xfId="2" applyNumberFormat="1" applyFont="1" applyBorder="1" applyAlignment="1">
      <alignment horizontal="center" vertical="center"/>
    </xf>
    <xf numFmtId="177" fontId="22" fillId="0" borderId="16" xfId="2" applyNumberFormat="1"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192" fontId="22" fillId="0" borderId="22" xfId="2" applyNumberFormat="1" applyFont="1" applyBorder="1" applyAlignment="1">
      <alignment horizontal="center" vertical="center" shrinkToFit="1"/>
    </xf>
    <xf numFmtId="192" fontId="22" fillId="0" borderId="23" xfId="2" applyNumberFormat="1" applyFont="1" applyBorder="1" applyAlignment="1">
      <alignment horizontal="center" vertical="center" shrinkToFit="1"/>
    </xf>
    <xf numFmtId="177" fontId="22" fillId="0" borderId="19" xfId="2" applyNumberFormat="1" applyFont="1" applyBorder="1" applyAlignment="1" applyProtection="1">
      <alignment horizontal="center" vertical="center" shrinkToFit="1"/>
      <protection locked="0"/>
    </xf>
    <xf numFmtId="177" fontId="22" fillId="0" borderId="23" xfId="2" applyNumberFormat="1" applyFont="1" applyBorder="1" applyAlignment="1" applyProtection="1">
      <alignment horizontal="center" vertical="center" shrinkToFit="1"/>
      <protection locked="0"/>
    </xf>
    <xf numFmtId="180" fontId="22" fillId="3" borderId="22" xfId="2" applyNumberFormat="1" applyFont="1" applyFill="1" applyBorder="1" applyAlignment="1">
      <alignment horizontal="center" vertical="center" shrinkToFit="1"/>
    </xf>
    <xf numFmtId="180" fontId="22" fillId="3" borderId="23" xfId="2" applyNumberFormat="1" applyFont="1" applyFill="1" applyBorder="1" applyAlignment="1">
      <alignment horizontal="center" vertical="center" shrinkToFit="1"/>
    </xf>
    <xf numFmtId="177" fontId="22" fillId="2" borderId="39" xfId="2" applyNumberFormat="1" applyFont="1" applyFill="1" applyBorder="1" applyAlignment="1">
      <alignment horizontal="center" vertical="center"/>
    </xf>
    <xf numFmtId="177" fontId="22" fillId="2" borderId="23" xfId="2" applyNumberFormat="1" applyFont="1" applyFill="1" applyBorder="1" applyAlignment="1">
      <alignment horizontal="center" vertical="center"/>
    </xf>
    <xf numFmtId="176" fontId="22" fillId="3" borderId="45" xfId="1" applyNumberFormat="1" applyFont="1" applyFill="1" applyBorder="1" applyAlignment="1" applyProtection="1">
      <alignment horizontal="center" vertical="center"/>
      <protection locked="0"/>
    </xf>
    <xf numFmtId="176" fontId="22" fillId="3" borderId="65" xfId="1" applyNumberFormat="1" applyFont="1" applyFill="1" applyBorder="1" applyAlignment="1" applyProtection="1">
      <alignment horizontal="center" vertical="center"/>
      <protection locked="0"/>
    </xf>
    <xf numFmtId="177" fontId="22" fillId="0" borderId="28" xfId="2" applyNumberFormat="1" applyFont="1" applyBorder="1" applyAlignment="1">
      <alignment horizontal="center" vertical="center"/>
    </xf>
    <xf numFmtId="0" fontId="22" fillId="0" borderId="6" xfId="2" applyFont="1" applyBorder="1" applyAlignment="1">
      <alignment horizontal="center" vertical="center" shrinkToFit="1"/>
    </xf>
    <xf numFmtId="176" fontId="22" fillId="3" borderId="24" xfId="1" applyNumberFormat="1" applyFont="1" applyFill="1" applyBorder="1" applyAlignment="1" applyProtection="1">
      <alignment horizontal="center" vertical="center"/>
      <protection locked="0"/>
    </xf>
    <xf numFmtId="187" fontId="22" fillId="0" borderId="19" xfId="2" applyNumberFormat="1" applyFont="1" applyBorder="1" applyAlignment="1" applyProtection="1">
      <alignment horizontal="center" vertical="center" shrinkToFit="1"/>
      <protection locked="0"/>
    </xf>
    <xf numFmtId="187" fontId="22" fillId="0" borderId="23" xfId="2" applyNumberFormat="1" applyFont="1" applyBorder="1" applyAlignment="1" applyProtection="1">
      <alignment horizontal="center" vertical="center" shrinkToFit="1"/>
      <protection locked="0"/>
    </xf>
    <xf numFmtId="187" fontId="22" fillId="0" borderId="24" xfId="2" applyNumberFormat="1" applyFont="1" applyBorder="1" applyAlignment="1" applyProtection="1">
      <alignment horizontal="center" vertical="center" shrinkToFit="1"/>
      <protection locked="0"/>
    </xf>
    <xf numFmtId="187" fontId="22" fillId="0" borderId="39" xfId="2" applyNumberFormat="1" applyFont="1" applyBorder="1" applyAlignment="1" applyProtection="1">
      <alignment horizontal="center" vertical="center" shrinkToFit="1"/>
      <protection locked="0"/>
    </xf>
    <xf numFmtId="176" fontId="20" fillId="0" borderId="24" xfId="1" applyNumberFormat="1" applyFont="1" applyBorder="1" applyAlignment="1" applyProtection="1">
      <alignment horizontal="center" vertical="center"/>
      <protection locked="0"/>
    </xf>
    <xf numFmtId="187" fontId="22" fillId="0" borderId="20" xfId="2" applyNumberFormat="1" applyFont="1" applyBorder="1" applyAlignment="1" applyProtection="1">
      <alignment horizontal="center" vertical="center" shrinkToFit="1"/>
      <protection locked="0"/>
    </xf>
    <xf numFmtId="177" fontId="20" fillId="0" borderId="23" xfId="2" applyNumberFormat="1" applyFont="1" applyBorder="1" applyAlignment="1" applyProtection="1">
      <alignment horizontal="center" vertical="center"/>
      <protection locked="0"/>
    </xf>
    <xf numFmtId="0" fontId="28" fillId="0" borderId="0" xfId="2" applyFont="1" applyAlignment="1" applyProtection="1">
      <alignment horizontal="right" vertical="center"/>
      <protection locked="0"/>
    </xf>
    <xf numFmtId="0" fontId="22" fillId="2" borderId="19" xfId="2" applyFont="1" applyFill="1" applyBorder="1" applyAlignment="1" applyProtection="1">
      <alignment horizontal="center" vertical="center" shrinkToFit="1"/>
      <protection locked="0"/>
    </xf>
    <xf numFmtId="0" fontId="22" fillId="2" borderId="20" xfId="2" applyFont="1" applyFill="1" applyBorder="1" applyAlignment="1" applyProtection="1">
      <alignment horizontal="center" vertical="center" shrinkToFit="1"/>
      <protection locked="0"/>
    </xf>
    <xf numFmtId="0" fontId="22" fillId="2" borderId="21" xfId="2" applyFont="1" applyFill="1" applyBorder="1" applyAlignment="1" applyProtection="1">
      <alignment horizontal="center" vertical="center" shrinkToFit="1"/>
      <protection locked="0"/>
    </xf>
    <xf numFmtId="181" fontId="22" fillId="0" borderId="22" xfId="2" quotePrefix="1" applyNumberFormat="1" applyFont="1" applyBorder="1" applyAlignment="1" applyProtection="1">
      <alignment horizontal="center" vertical="center" shrinkToFit="1"/>
      <protection locked="0"/>
    </xf>
    <xf numFmtId="181" fontId="22" fillId="0" borderId="23" xfId="2" quotePrefix="1" applyNumberFormat="1" applyFont="1" applyBorder="1" applyAlignment="1" applyProtection="1">
      <alignment horizontal="center" vertical="center" shrinkToFit="1"/>
      <protection locked="0"/>
    </xf>
    <xf numFmtId="187" fontId="22" fillId="0" borderId="61" xfId="2" applyNumberFormat="1" applyFont="1" applyBorder="1" applyAlignment="1" applyProtection="1">
      <alignment horizontal="center" vertical="center" shrinkToFit="1"/>
      <protection locked="0"/>
    </xf>
    <xf numFmtId="187" fontId="22" fillId="3" borderId="19" xfId="2" applyNumberFormat="1" applyFont="1" applyFill="1" applyBorder="1" applyAlignment="1" applyProtection="1">
      <alignment horizontal="center" vertical="center" shrinkToFit="1"/>
      <protection locked="0"/>
    </xf>
    <xf numFmtId="187" fontId="22" fillId="3" borderId="23" xfId="2" applyNumberFormat="1" applyFont="1" applyFill="1" applyBorder="1" applyAlignment="1" applyProtection="1">
      <alignment horizontal="center" vertical="center" shrinkToFit="1"/>
      <protection locked="0"/>
    </xf>
    <xf numFmtId="187" fontId="22" fillId="3" borderId="25" xfId="2" applyNumberFormat="1" applyFont="1" applyFill="1" applyBorder="1" applyAlignment="1" applyProtection="1">
      <alignment horizontal="center" vertical="center" shrinkToFit="1"/>
      <protection locked="0"/>
    </xf>
    <xf numFmtId="187" fontId="22" fillId="3" borderId="43" xfId="2" applyNumberFormat="1" applyFont="1" applyFill="1" applyBorder="1" applyAlignment="1" applyProtection="1">
      <alignment horizontal="center" vertical="center" shrinkToFit="1"/>
      <protection locked="0"/>
    </xf>
    <xf numFmtId="187" fontId="22" fillId="3" borderId="31" xfId="2" applyNumberFormat="1" applyFont="1" applyFill="1" applyBorder="1" applyAlignment="1" applyProtection="1">
      <alignment horizontal="center" vertical="center" shrinkToFit="1"/>
      <protection locked="0"/>
    </xf>
    <xf numFmtId="187" fontId="22" fillId="3" borderId="35" xfId="2" applyNumberFormat="1" applyFont="1" applyFill="1" applyBorder="1" applyAlignment="1" applyProtection="1">
      <alignment horizontal="center" vertical="center" shrinkToFit="1"/>
      <protection locked="0"/>
    </xf>
    <xf numFmtId="0" fontId="22" fillId="0" borderId="19" xfId="2" applyFont="1" applyBorder="1" applyAlignment="1" applyProtection="1">
      <alignment horizontal="center" vertical="center"/>
      <protection locked="0"/>
    </xf>
    <xf numFmtId="0" fontId="22" fillId="0" borderId="24" xfId="2" applyFont="1" applyBorder="1" applyAlignment="1" applyProtection="1">
      <alignment horizontal="center" vertical="center"/>
      <protection locked="0"/>
    </xf>
    <xf numFmtId="187" fontId="22" fillId="3" borderId="41" xfId="2" applyNumberFormat="1" applyFont="1" applyFill="1" applyBorder="1" applyAlignment="1" applyProtection="1">
      <alignment horizontal="center" vertical="center" shrinkToFit="1"/>
      <protection locked="0"/>
    </xf>
    <xf numFmtId="183" fontId="22" fillId="0" borderId="22" xfId="2" applyNumberFormat="1" applyFont="1" applyBorder="1" applyAlignment="1" applyProtection="1">
      <alignment horizontal="center" vertical="center" shrinkToFit="1"/>
      <protection locked="0"/>
    </xf>
    <xf numFmtId="183" fontId="22" fillId="0" borderId="23" xfId="2" applyNumberFormat="1" applyFont="1" applyBorder="1" applyAlignment="1" applyProtection="1">
      <alignment horizontal="center" vertical="center" shrinkToFit="1"/>
      <protection locked="0"/>
    </xf>
    <xf numFmtId="0" fontId="22" fillId="2" borderId="28" xfId="2" applyFont="1" applyFill="1" applyBorder="1" applyAlignment="1" applyProtection="1">
      <alignment horizontal="center" vertical="center" shrinkToFit="1"/>
      <protection locked="0" hidden="1"/>
    </xf>
    <xf numFmtId="0" fontId="22" fillId="2" borderId="1" xfId="2" applyFont="1" applyFill="1" applyBorder="1" applyAlignment="1" applyProtection="1">
      <alignment horizontal="center" vertical="center" shrinkToFit="1"/>
      <protection locked="0" hidden="1"/>
    </xf>
    <xf numFmtId="0" fontId="22" fillId="2" borderId="29" xfId="2" applyFont="1" applyFill="1" applyBorder="1" applyAlignment="1" applyProtection="1">
      <alignment horizontal="center" vertical="center" shrinkToFit="1"/>
      <protection locked="0" hidden="1"/>
    </xf>
    <xf numFmtId="0" fontId="22" fillId="3" borderId="19" xfId="2" applyFont="1" applyFill="1" applyBorder="1" applyAlignment="1" applyProtection="1">
      <alignment horizontal="center" vertical="center" shrinkToFit="1"/>
      <protection locked="0" hidden="1"/>
    </xf>
    <xf numFmtId="0" fontId="22" fillId="3" borderId="20" xfId="2" applyFont="1" applyFill="1" applyBorder="1" applyAlignment="1" applyProtection="1">
      <alignment horizontal="center" vertical="center" shrinkToFit="1"/>
      <protection locked="0" hidden="1"/>
    </xf>
    <xf numFmtId="0" fontId="22" fillId="3" borderId="21" xfId="2" applyFont="1" applyFill="1" applyBorder="1" applyAlignment="1" applyProtection="1">
      <alignment horizontal="center" vertical="center" shrinkToFit="1"/>
      <protection locked="0" hidden="1"/>
    </xf>
    <xf numFmtId="183" fontId="22" fillId="3" borderId="22" xfId="2" applyNumberFormat="1" applyFont="1" applyFill="1" applyBorder="1" applyAlignment="1" applyProtection="1">
      <alignment horizontal="center" vertical="center" shrinkToFit="1"/>
      <protection locked="0"/>
    </xf>
    <xf numFmtId="183" fontId="22" fillId="3" borderId="23" xfId="2" applyNumberFormat="1" applyFont="1" applyFill="1" applyBorder="1" applyAlignment="1" applyProtection="1">
      <alignment horizontal="center" vertical="center" shrinkToFit="1"/>
      <protection locked="0"/>
    </xf>
    <xf numFmtId="195" fontId="22" fillId="3" borderId="22" xfId="2" quotePrefix="1" applyNumberFormat="1" applyFont="1" applyFill="1" applyBorder="1" applyAlignment="1" applyProtection="1">
      <alignment horizontal="center" vertical="center" shrinkToFit="1"/>
      <protection locked="0"/>
    </xf>
    <xf numFmtId="195" fontId="22" fillId="3" borderId="23" xfId="2" quotePrefix="1" applyNumberFormat="1" applyFont="1" applyFill="1" applyBorder="1" applyAlignment="1" applyProtection="1">
      <alignment horizontal="center" vertical="center" shrinkToFit="1"/>
      <protection locked="0"/>
    </xf>
    <xf numFmtId="196" fontId="22" fillId="3" borderId="22" xfId="2" quotePrefix="1" applyNumberFormat="1" applyFont="1" applyFill="1" applyBorder="1" applyAlignment="1" applyProtection="1">
      <alignment horizontal="center" vertical="center" shrinkToFit="1"/>
      <protection locked="0"/>
    </xf>
    <xf numFmtId="196" fontId="22" fillId="3" borderId="23" xfId="2" quotePrefix="1" applyNumberFormat="1" applyFont="1" applyFill="1" applyBorder="1" applyAlignment="1" applyProtection="1">
      <alignment horizontal="center" vertical="center" shrinkToFit="1"/>
      <protection locked="0"/>
    </xf>
    <xf numFmtId="183" fontId="22" fillId="2" borderId="22" xfId="2" applyNumberFormat="1" applyFont="1" applyFill="1" applyBorder="1" applyAlignment="1" applyProtection="1">
      <alignment horizontal="center" vertical="center" shrinkToFit="1"/>
      <protection locked="0"/>
    </xf>
    <xf numFmtId="183" fontId="22" fillId="2" borderId="23" xfId="2" applyNumberFormat="1" applyFont="1" applyFill="1" applyBorder="1" applyAlignment="1" applyProtection="1">
      <alignment horizontal="center" vertical="center" shrinkToFit="1"/>
      <protection locked="0"/>
    </xf>
    <xf numFmtId="183" fontId="22" fillId="3" borderId="22" xfId="2" quotePrefix="1" applyNumberFormat="1" applyFont="1" applyFill="1" applyBorder="1" applyAlignment="1" applyProtection="1">
      <alignment horizontal="center" vertical="center" shrinkToFit="1"/>
      <protection locked="0"/>
    </xf>
    <xf numFmtId="183" fontId="22" fillId="3" borderId="23" xfId="2" quotePrefix="1" applyNumberFormat="1" applyFont="1" applyFill="1" applyBorder="1" applyAlignment="1" applyProtection="1">
      <alignment horizontal="center" vertical="center" shrinkToFit="1"/>
      <protection locked="0"/>
    </xf>
    <xf numFmtId="0" fontId="4" fillId="0" borderId="9" xfId="2" applyFont="1" applyBorder="1" applyAlignment="1">
      <alignment horizontal="center" vertical="center"/>
    </xf>
    <xf numFmtId="0" fontId="4" fillId="0" borderId="3" xfId="2" applyFont="1" applyBorder="1" applyAlignment="1">
      <alignment horizontal="center" vertical="center" wrapText="1"/>
    </xf>
    <xf numFmtId="0" fontId="4" fillId="0" borderId="9" xfId="2" applyFont="1" applyBorder="1" applyAlignment="1">
      <alignment horizontal="center" vertical="center" wrapText="1"/>
    </xf>
    <xf numFmtId="0" fontId="22" fillId="3" borderId="25" xfId="2" applyFont="1" applyFill="1" applyBorder="1" applyAlignment="1" applyProtection="1">
      <alignment horizontal="center" vertical="center" shrinkToFit="1"/>
      <protection locked="0"/>
    </xf>
    <xf numFmtId="0" fontId="22" fillId="3" borderId="26" xfId="2" applyFont="1" applyFill="1" applyBorder="1" applyAlignment="1" applyProtection="1">
      <alignment horizontal="center" vertical="center" shrinkToFit="1"/>
      <protection locked="0"/>
    </xf>
    <xf numFmtId="0" fontId="22" fillId="3" borderId="58" xfId="2" applyFont="1" applyFill="1" applyBorder="1" applyAlignment="1" applyProtection="1">
      <alignment horizontal="center" vertical="center" shrinkToFit="1"/>
      <protection locked="0"/>
    </xf>
    <xf numFmtId="181" fontId="22" fillId="3" borderId="42" xfId="2" quotePrefix="1" applyNumberFormat="1" applyFont="1" applyFill="1" applyBorder="1" applyAlignment="1" applyProtection="1">
      <alignment horizontal="center" vertical="center" shrinkToFit="1"/>
      <protection locked="0"/>
    </xf>
    <xf numFmtId="181" fontId="22" fillId="3" borderId="43" xfId="2" quotePrefix="1" applyNumberFormat="1" applyFont="1" applyFill="1" applyBorder="1" applyAlignment="1" applyProtection="1">
      <alignment horizontal="center" vertical="center" shrinkToFit="1"/>
      <protection locked="0"/>
    </xf>
    <xf numFmtId="194" fontId="22" fillId="0" borderId="22" xfId="2" quotePrefix="1" applyNumberFormat="1" applyFont="1" applyBorder="1" applyAlignment="1" applyProtection="1">
      <alignment horizontal="center" vertical="center" shrinkToFit="1"/>
      <protection locked="0"/>
    </xf>
    <xf numFmtId="194" fontId="22" fillId="0" borderId="23" xfId="2" quotePrefix="1" applyNumberFormat="1" applyFont="1" applyBorder="1" applyAlignment="1" applyProtection="1">
      <alignment horizontal="center" vertical="center" shrinkToFit="1"/>
      <protection locked="0"/>
    </xf>
    <xf numFmtId="177" fontId="22" fillId="0" borderId="20" xfId="2" applyNumberFormat="1" applyFont="1" applyBorder="1" applyAlignment="1">
      <alignment horizontal="center" vertical="center"/>
    </xf>
    <xf numFmtId="187" fontId="22" fillId="3" borderId="26" xfId="2" applyNumberFormat="1" applyFont="1" applyFill="1" applyBorder="1" applyAlignment="1" applyProtection="1">
      <alignment horizontal="center" vertical="center" shrinkToFit="1"/>
      <protection locked="0"/>
    </xf>
    <xf numFmtId="187" fontId="22" fillId="0" borderId="18" xfId="2" applyNumberFormat="1" applyFont="1" applyBorder="1" applyAlignment="1" applyProtection="1">
      <alignment horizontal="center" vertical="center" shrinkToFit="1"/>
      <protection locked="0"/>
    </xf>
    <xf numFmtId="181" fontId="22" fillId="0" borderId="20" xfId="2" quotePrefix="1" applyNumberFormat="1" applyFont="1" applyBorder="1" applyAlignment="1" applyProtection="1">
      <alignment horizontal="center" vertical="center" shrinkToFit="1"/>
      <protection locked="0"/>
    </xf>
    <xf numFmtId="187" fontId="22" fillId="3" borderId="39" xfId="2" applyNumberFormat="1" applyFont="1" applyFill="1" applyBorder="1" applyAlignment="1" applyProtection="1">
      <alignment horizontal="center" vertical="center" shrinkToFit="1"/>
      <protection locked="0"/>
    </xf>
    <xf numFmtId="187" fontId="22" fillId="3" borderId="27" xfId="2" applyNumberFormat="1" applyFont="1" applyFill="1" applyBorder="1" applyAlignment="1" applyProtection="1">
      <alignment horizontal="center" vertical="center" shrinkToFit="1"/>
      <protection locked="0"/>
    </xf>
    <xf numFmtId="187" fontId="22" fillId="3" borderId="46" xfId="2" applyNumberFormat="1" applyFont="1" applyFill="1" applyBorder="1" applyAlignment="1" applyProtection="1">
      <alignment horizontal="center" vertical="center" shrinkToFit="1"/>
      <protection locked="0"/>
    </xf>
    <xf numFmtId="187" fontId="22" fillId="3" borderId="40" xfId="2" applyNumberFormat="1" applyFont="1" applyFill="1" applyBorder="1" applyAlignment="1" applyProtection="1">
      <alignment horizontal="center" vertical="center" shrinkToFit="1"/>
      <protection locked="0"/>
    </xf>
    <xf numFmtId="0" fontId="22" fillId="3" borderId="3" xfId="2" applyFont="1" applyFill="1" applyBorder="1" applyAlignment="1" applyProtection="1">
      <alignment horizontal="center" vertical="center" shrinkToFit="1"/>
      <protection locked="0"/>
    </xf>
    <xf numFmtId="0" fontId="22" fillId="3" borderId="4" xfId="2" applyFont="1" applyFill="1" applyBorder="1" applyAlignment="1" applyProtection="1">
      <alignment horizontal="center" vertical="center" shrinkToFit="1"/>
      <protection locked="0"/>
    </xf>
    <xf numFmtId="0" fontId="22" fillId="3" borderId="74" xfId="2" applyFont="1" applyFill="1" applyBorder="1" applyAlignment="1" applyProtection="1">
      <alignment horizontal="center" vertical="center" shrinkToFit="1"/>
      <protection locked="0"/>
    </xf>
    <xf numFmtId="181" fontId="22" fillId="3" borderId="71" xfId="2" quotePrefix="1" applyNumberFormat="1" applyFont="1" applyFill="1" applyBorder="1" applyAlignment="1" applyProtection="1">
      <alignment horizontal="center" vertical="center" shrinkToFit="1"/>
      <protection locked="0"/>
    </xf>
    <xf numFmtId="181" fontId="22" fillId="3" borderId="4" xfId="2" quotePrefix="1" applyNumberFormat="1" applyFont="1" applyFill="1" applyBorder="1" applyAlignment="1" applyProtection="1">
      <alignment horizontal="center" vertical="center" shrinkToFit="1"/>
      <protection locked="0"/>
    </xf>
    <xf numFmtId="187" fontId="22" fillId="3" borderId="4" xfId="2" applyNumberFormat="1" applyFont="1" applyFill="1" applyBorder="1" applyAlignment="1" applyProtection="1">
      <alignment horizontal="center" vertical="center" shrinkToFit="1"/>
      <protection locked="0"/>
    </xf>
    <xf numFmtId="187" fontId="22" fillId="3" borderId="9" xfId="2" applyNumberFormat="1" applyFont="1" applyFill="1" applyBorder="1" applyAlignment="1" applyProtection="1">
      <alignment horizontal="center" vertical="center" shrinkToFit="1"/>
      <protection locked="0"/>
    </xf>
    <xf numFmtId="187" fontId="22" fillId="3" borderId="3" xfId="2" applyNumberFormat="1" applyFont="1" applyFill="1" applyBorder="1" applyAlignment="1" applyProtection="1">
      <alignment horizontal="center" vertical="center" shrinkToFit="1"/>
      <protection locked="0"/>
    </xf>
    <xf numFmtId="0" fontId="22" fillId="3" borderId="19" xfId="2" applyFont="1" applyFill="1" applyBorder="1" applyAlignment="1" applyProtection="1">
      <alignment horizontal="center" vertical="center" wrapText="1" shrinkToFit="1"/>
      <protection locked="0"/>
    </xf>
    <xf numFmtId="196" fontId="22" fillId="0" borderId="22" xfId="2" applyNumberFormat="1" applyFont="1" applyBorder="1" applyAlignment="1" applyProtection="1">
      <alignment horizontal="center" vertical="center" shrinkToFit="1"/>
      <protection locked="0"/>
    </xf>
    <xf numFmtId="196" fontId="22" fillId="0" borderId="23" xfId="2" applyNumberFormat="1" applyFont="1" applyBorder="1" applyAlignment="1" applyProtection="1">
      <alignment horizontal="center" vertical="center" shrinkToFit="1"/>
      <protection locked="0"/>
    </xf>
    <xf numFmtId="196" fontId="22" fillId="3" borderId="22" xfId="2" applyNumberFormat="1" applyFont="1" applyFill="1" applyBorder="1" applyAlignment="1" applyProtection="1">
      <alignment horizontal="center" vertical="center" shrinkToFit="1"/>
      <protection locked="0"/>
    </xf>
    <xf numFmtId="196" fontId="22" fillId="3" borderId="23" xfId="2" applyNumberFormat="1" applyFont="1" applyFill="1" applyBorder="1" applyAlignment="1" applyProtection="1">
      <alignment horizontal="center" vertical="center" shrinkToFit="1"/>
      <protection locked="0"/>
    </xf>
    <xf numFmtId="181" fontId="22" fillId="3" borderId="34" xfId="2" quotePrefix="1" applyNumberFormat="1" applyFont="1" applyFill="1" applyBorder="1" applyAlignment="1" applyProtection="1">
      <alignment horizontal="center" vertical="center" shrinkToFit="1"/>
      <protection locked="0"/>
    </xf>
    <xf numFmtId="181" fontId="22" fillId="3" borderId="35" xfId="2" quotePrefix="1" applyNumberFormat="1" applyFont="1" applyFill="1" applyBorder="1" applyAlignment="1" applyProtection="1">
      <alignment horizontal="center" vertical="center" shrinkToFit="1"/>
      <protection locked="0"/>
    </xf>
    <xf numFmtId="197" fontId="22" fillId="0" borderId="22" xfId="2" applyNumberFormat="1" applyFont="1" applyBorder="1" applyAlignment="1" applyProtection="1">
      <alignment horizontal="center" vertical="center" shrinkToFit="1"/>
      <protection locked="0"/>
    </xf>
    <xf numFmtId="197" fontId="22" fillId="0" borderId="23" xfId="2" applyNumberFormat="1" applyFont="1" applyBorder="1" applyAlignment="1" applyProtection="1">
      <alignment horizontal="center" vertical="center" shrinkToFit="1"/>
      <protection locked="0"/>
    </xf>
    <xf numFmtId="197" fontId="22" fillId="3" borderId="22" xfId="2" quotePrefix="1" applyNumberFormat="1" applyFont="1" applyFill="1" applyBorder="1" applyAlignment="1" applyProtection="1">
      <alignment horizontal="center" vertical="center" shrinkToFit="1"/>
      <protection locked="0"/>
    </xf>
    <xf numFmtId="197" fontId="22" fillId="3" borderId="23" xfId="2" quotePrefix="1" applyNumberFormat="1" applyFont="1" applyFill="1" applyBorder="1" applyAlignment="1" applyProtection="1">
      <alignment horizontal="center" vertical="center" shrinkToFit="1"/>
      <protection locked="0"/>
    </xf>
    <xf numFmtId="0" fontId="22" fillId="3" borderId="31" xfId="2" applyFont="1" applyFill="1" applyBorder="1" applyAlignment="1" applyProtection="1">
      <alignment horizontal="center" vertical="center" shrinkToFit="1"/>
      <protection locked="0"/>
    </xf>
    <xf numFmtId="0" fontId="22" fillId="3" borderId="32" xfId="2" applyFont="1" applyFill="1" applyBorder="1" applyAlignment="1" applyProtection="1">
      <alignment horizontal="center" vertical="center" shrinkToFit="1"/>
      <protection locked="0"/>
    </xf>
    <xf numFmtId="0" fontId="22" fillId="3" borderId="33" xfId="2" applyFont="1" applyFill="1" applyBorder="1" applyAlignment="1" applyProtection="1">
      <alignment horizontal="center" vertical="center" shrinkToFit="1"/>
      <protection locked="0"/>
    </xf>
    <xf numFmtId="187" fontId="22" fillId="3" borderId="32" xfId="2" applyNumberFormat="1" applyFont="1" applyFill="1" applyBorder="1" applyAlignment="1" applyProtection="1">
      <alignment horizontal="center" vertical="center" shrinkToFit="1"/>
      <protection locked="0"/>
    </xf>
    <xf numFmtId="176" fontId="22" fillId="3" borderId="11" xfId="1" applyNumberFormat="1" applyFont="1" applyFill="1" applyBorder="1" applyAlignment="1" applyProtection="1">
      <alignment horizontal="center" vertical="center"/>
      <protection locked="0"/>
    </xf>
    <xf numFmtId="197" fontId="22" fillId="3" borderId="22" xfId="2" applyNumberFormat="1" applyFont="1" applyFill="1" applyBorder="1" applyAlignment="1" applyProtection="1">
      <alignment horizontal="center" vertical="center" shrinkToFit="1"/>
      <protection locked="0"/>
    </xf>
    <xf numFmtId="197" fontId="22" fillId="3" borderId="23" xfId="2" applyNumberFormat="1" applyFont="1" applyFill="1" applyBorder="1" applyAlignment="1" applyProtection="1">
      <alignment horizontal="center" vertical="center" shrinkToFit="1"/>
      <protection locked="0"/>
    </xf>
    <xf numFmtId="0" fontId="22" fillId="3" borderId="31" xfId="2" applyFont="1" applyFill="1" applyBorder="1" applyAlignment="1" applyProtection="1">
      <alignment horizontal="center" vertical="center" shrinkToFit="1"/>
      <protection locked="0" hidden="1"/>
    </xf>
    <xf numFmtId="0" fontId="22" fillId="3" borderId="32" xfId="2" applyFont="1" applyFill="1" applyBorder="1" applyAlignment="1" applyProtection="1">
      <alignment horizontal="center" vertical="center" shrinkToFit="1"/>
      <protection locked="0" hidden="1"/>
    </xf>
    <xf numFmtId="0" fontId="22" fillId="3" borderId="33" xfId="2" applyFont="1" applyFill="1" applyBorder="1" applyAlignment="1" applyProtection="1">
      <alignment horizontal="center" vertical="center" shrinkToFit="1"/>
      <protection locked="0" hidden="1"/>
    </xf>
    <xf numFmtId="183" fontId="22" fillId="3" borderId="34" xfId="2" quotePrefix="1" applyNumberFormat="1" applyFont="1" applyFill="1" applyBorder="1" applyAlignment="1" applyProtection="1">
      <alignment horizontal="center" vertical="center" shrinkToFit="1"/>
      <protection locked="0"/>
    </xf>
    <xf numFmtId="183" fontId="22" fillId="3" borderId="35" xfId="2" quotePrefix="1" applyNumberFormat="1" applyFont="1" applyFill="1" applyBorder="1" applyAlignment="1" applyProtection="1">
      <alignment horizontal="center" vertical="center" shrinkToFit="1"/>
      <protection locked="0"/>
    </xf>
    <xf numFmtId="183" fontId="22" fillId="2" borderId="30" xfId="2" applyNumberFormat="1" applyFont="1" applyFill="1" applyBorder="1" applyAlignment="1" applyProtection="1">
      <alignment horizontal="center" vertical="center" shrinkToFit="1"/>
      <protection locked="0"/>
    </xf>
    <xf numFmtId="183" fontId="22" fillId="2" borderId="17" xfId="2" applyNumberFormat="1" applyFont="1" applyFill="1" applyBorder="1" applyAlignment="1" applyProtection="1">
      <alignment horizontal="center" vertical="center" shrinkToFit="1"/>
      <protection locked="0"/>
    </xf>
    <xf numFmtId="0" fontId="22" fillId="0" borderId="28" xfId="2" applyFont="1" applyBorder="1" applyAlignment="1" applyProtection="1">
      <alignment horizontal="center" vertical="center" shrinkToFit="1"/>
      <protection locked="0" hidden="1"/>
    </xf>
    <xf numFmtId="0" fontId="22" fillId="0" borderId="1" xfId="2" applyFont="1" applyBorder="1" applyAlignment="1" applyProtection="1">
      <alignment horizontal="center" vertical="center" shrinkToFit="1"/>
      <protection locked="0" hidden="1"/>
    </xf>
    <xf numFmtId="0" fontId="22" fillId="0" borderId="29" xfId="2" applyFont="1" applyBorder="1" applyAlignment="1" applyProtection="1">
      <alignment horizontal="center" vertical="center" shrinkToFit="1"/>
      <protection locked="0" hidden="1"/>
    </xf>
    <xf numFmtId="195" fontId="22" fillId="3" borderId="22" xfId="2" applyNumberFormat="1" applyFont="1" applyFill="1" applyBorder="1" applyAlignment="1" applyProtection="1">
      <alignment horizontal="center" vertical="center" shrinkToFit="1"/>
      <protection locked="0"/>
    </xf>
    <xf numFmtId="195" fontId="22" fillId="3" borderId="23" xfId="2" applyNumberFormat="1" applyFont="1" applyFill="1" applyBorder="1" applyAlignment="1" applyProtection="1">
      <alignment horizontal="center" vertical="center" shrinkToFit="1"/>
      <protection locked="0"/>
    </xf>
    <xf numFmtId="0" fontId="4" fillId="0" borderId="10" xfId="2" applyFont="1" applyBorder="1" applyAlignment="1">
      <alignment horizontal="center" vertical="center" wrapText="1"/>
    </xf>
    <xf numFmtId="176" fontId="22" fillId="3" borderId="35" xfId="1" applyNumberFormat="1" applyFont="1" applyFill="1" applyBorder="1" applyAlignment="1" applyProtection="1">
      <alignment horizontal="center" vertical="center"/>
      <protection locked="0"/>
    </xf>
    <xf numFmtId="176" fontId="22" fillId="2" borderId="65" xfId="1" applyNumberFormat="1" applyFont="1" applyFill="1" applyBorder="1" applyAlignment="1" applyProtection="1">
      <alignment horizontal="center" vertical="center"/>
      <protection locked="0"/>
    </xf>
    <xf numFmtId="177" fontId="22" fillId="2" borderId="19" xfId="2" applyNumberFormat="1" applyFont="1" applyFill="1" applyBorder="1" applyAlignment="1">
      <alignment horizontal="center" vertical="center"/>
    </xf>
    <xf numFmtId="177" fontId="22" fillId="3" borderId="31" xfId="2" applyNumberFormat="1" applyFont="1" applyFill="1" applyBorder="1" applyAlignment="1">
      <alignment horizontal="center" vertical="center"/>
    </xf>
    <xf numFmtId="177" fontId="22" fillId="3" borderId="35" xfId="2" applyNumberFormat="1" applyFont="1" applyFill="1" applyBorder="1" applyAlignment="1">
      <alignment horizontal="center" vertical="center"/>
    </xf>
    <xf numFmtId="177" fontId="22" fillId="3" borderId="24" xfId="2" quotePrefix="1" applyNumberFormat="1" applyFont="1" applyFill="1" applyBorder="1" applyAlignment="1" applyProtection="1">
      <alignment horizontal="center" vertical="center" shrinkToFit="1"/>
      <protection locked="0"/>
    </xf>
    <xf numFmtId="0" fontId="22" fillId="0" borderId="36" xfId="2" applyFont="1" applyBorder="1" applyAlignment="1">
      <alignment horizontal="center" vertical="center"/>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37" xfId="2" applyFont="1" applyBorder="1" applyAlignment="1">
      <alignment horizontal="center" vertical="center"/>
    </xf>
    <xf numFmtId="192" fontId="22" fillId="0" borderId="15" xfId="2" applyNumberFormat="1" applyFont="1" applyBorder="1" applyAlignment="1">
      <alignment horizontal="center" vertical="center" shrinkToFit="1"/>
    </xf>
    <xf numFmtId="192" fontId="22" fillId="0" borderId="16" xfId="2" applyNumberFormat="1" applyFont="1" applyBorder="1" applyAlignment="1">
      <alignment horizontal="center" vertical="center" shrinkToFit="1"/>
    </xf>
    <xf numFmtId="177" fontId="22" fillId="0" borderId="44" xfId="2" applyNumberFormat="1" applyFont="1" applyBorder="1" applyAlignment="1">
      <alignment horizontal="center" vertical="center"/>
    </xf>
    <xf numFmtId="177" fontId="22" fillId="0" borderId="11" xfId="2" applyNumberFormat="1" applyFont="1" applyBorder="1" applyAlignment="1">
      <alignment horizontal="center" vertical="center"/>
    </xf>
    <xf numFmtId="177" fontId="46" fillId="0" borderId="45" xfId="2" applyNumberFormat="1" applyFont="1" applyBorder="1" applyAlignment="1">
      <alignment horizontal="center" vertical="center"/>
    </xf>
    <xf numFmtId="177" fontId="46" fillId="0" borderId="11" xfId="2" applyNumberFormat="1" applyFont="1" applyBorder="1" applyAlignment="1">
      <alignment horizontal="center" vertical="center"/>
    </xf>
    <xf numFmtId="177" fontId="46" fillId="2" borderId="45" xfId="2" applyNumberFormat="1" applyFont="1" applyFill="1" applyBorder="1" applyAlignment="1">
      <alignment horizontal="center" vertical="center"/>
    </xf>
    <xf numFmtId="177" fontId="46" fillId="2" borderId="11" xfId="2" applyNumberFormat="1" applyFont="1" applyFill="1" applyBorder="1" applyAlignment="1">
      <alignment horizontal="center" vertical="center"/>
    </xf>
    <xf numFmtId="177" fontId="22" fillId="2" borderId="19" xfId="2" quotePrefix="1" applyNumberFormat="1" applyFont="1" applyFill="1" applyBorder="1" applyAlignment="1" applyProtection="1">
      <alignment horizontal="center" vertical="center" shrinkToFit="1"/>
      <protection locked="0"/>
    </xf>
    <xf numFmtId="177" fontId="22" fillId="2" borderId="23" xfId="2" quotePrefix="1" applyNumberFormat="1" applyFont="1" applyFill="1" applyBorder="1" applyAlignment="1" applyProtection="1">
      <alignment horizontal="center" vertical="center" shrinkToFit="1"/>
      <protection locked="0"/>
    </xf>
    <xf numFmtId="177" fontId="46" fillId="3" borderId="19" xfId="2" applyNumberFormat="1" applyFont="1" applyFill="1" applyBorder="1" applyAlignment="1">
      <alignment horizontal="center" vertical="center"/>
    </xf>
    <xf numFmtId="177" fontId="46" fillId="3" borderId="23" xfId="2" applyNumberFormat="1" applyFont="1" applyFill="1" applyBorder="1" applyAlignment="1">
      <alignment horizontal="center" vertical="center"/>
    </xf>
    <xf numFmtId="177" fontId="22" fillId="2" borderId="44" xfId="2" applyNumberFormat="1" applyFont="1" applyFill="1" applyBorder="1" applyAlignment="1">
      <alignment horizontal="center" vertical="center"/>
    </xf>
    <xf numFmtId="177" fontId="46" fillId="2" borderId="19" xfId="2" applyNumberFormat="1" applyFont="1" applyFill="1" applyBorder="1" applyAlignment="1">
      <alignment horizontal="center" vertical="center"/>
    </xf>
    <xf numFmtId="177" fontId="46" fillId="2" borderId="23" xfId="2" applyNumberFormat="1" applyFont="1" applyFill="1" applyBorder="1" applyAlignment="1">
      <alignment horizontal="center" vertical="center"/>
    </xf>
    <xf numFmtId="180" fontId="22" fillId="2" borderId="22" xfId="2" applyNumberFormat="1" applyFont="1" applyFill="1" applyBorder="1" applyAlignment="1">
      <alignment horizontal="center" vertical="center" shrinkToFit="1"/>
    </xf>
    <xf numFmtId="180" fontId="22" fillId="2" borderId="23" xfId="2" applyNumberFormat="1" applyFont="1" applyFill="1" applyBorder="1" applyAlignment="1">
      <alignment horizontal="center" vertical="center" shrinkToFit="1"/>
    </xf>
    <xf numFmtId="181" fontId="22" fillId="2" borderId="19" xfId="2" applyNumberFormat="1" applyFont="1" applyFill="1" applyBorder="1" applyAlignment="1" applyProtection="1">
      <alignment horizontal="center" vertical="center" shrinkToFit="1"/>
      <protection locked="0"/>
    </xf>
    <xf numFmtId="181" fontId="22" fillId="2" borderId="23" xfId="2" applyNumberFormat="1" applyFont="1" applyFill="1" applyBorder="1" applyAlignment="1" applyProtection="1">
      <alignment horizontal="center" vertical="center" shrinkToFit="1"/>
      <protection locked="0"/>
    </xf>
    <xf numFmtId="177" fontId="22" fillId="3" borderId="41" xfId="2" applyNumberFormat="1" applyFont="1" applyFill="1" applyBorder="1" applyAlignment="1">
      <alignment horizontal="center" vertical="center"/>
    </xf>
    <xf numFmtId="177" fontId="46" fillId="3" borderId="31" xfId="2" applyNumberFormat="1" applyFont="1" applyFill="1" applyBorder="1" applyAlignment="1">
      <alignment horizontal="center" vertical="center"/>
    </xf>
    <xf numFmtId="177" fontId="46" fillId="3" borderId="35" xfId="2" applyNumberFormat="1" applyFont="1" applyFill="1" applyBorder="1" applyAlignment="1">
      <alignment horizontal="center" vertical="center"/>
    </xf>
    <xf numFmtId="180" fontId="22" fillId="3" borderId="34" xfId="2" applyNumberFormat="1" applyFont="1" applyFill="1" applyBorder="1" applyAlignment="1">
      <alignment horizontal="center" vertical="center" shrinkToFit="1"/>
    </xf>
    <xf numFmtId="180" fontId="22" fillId="3" borderId="35" xfId="2" applyNumberFormat="1" applyFont="1" applyFill="1" applyBorder="1" applyAlignment="1">
      <alignment horizontal="center" vertical="center" shrinkToFit="1"/>
    </xf>
    <xf numFmtId="181" fontId="22" fillId="3" borderId="31" xfId="2" applyNumberFormat="1" applyFont="1" applyFill="1" applyBorder="1" applyAlignment="1" applyProtection="1">
      <alignment horizontal="center" vertical="center" shrinkToFit="1"/>
      <protection locked="0"/>
    </xf>
    <xf numFmtId="181" fontId="22" fillId="3" borderId="35" xfId="2" applyNumberFormat="1" applyFont="1" applyFill="1" applyBorder="1" applyAlignment="1" applyProtection="1">
      <alignment horizontal="center" vertical="center" shrinkToFit="1"/>
      <protection locked="0"/>
    </xf>
    <xf numFmtId="192" fontId="22" fillId="2" borderId="22" xfId="2" applyNumberFormat="1" applyFont="1" applyFill="1" applyBorder="1" applyAlignment="1">
      <alignment horizontal="center" vertical="center" shrinkToFit="1"/>
    </xf>
    <xf numFmtId="192" fontId="22" fillId="2" borderId="23" xfId="2" applyNumberFormat="1" applyFont="1" applyFill="1" applyBorder="1" applyAlignment="1">
      <alignment horizontal="center" vertical="center" shrinkToFit="1"/>
    </xf>
    <xf numFmtId="185" fontId="46" fillId="0" borderId="0" xfId="0" applyNumberFormat="1" applyFont="1" applyAlignment="1">
      <alignment horizontal="center" vertical="center"/>
    </xf>
    <xf numFmtId="0" fontId="0" fillId="0" borderId="0" xfId="0">
      <alignment vertical="center"/>
    </xf>
    <xf numFmtId="176" fontId="78" fillId="6" borderId="94" xfId="0" applyNumberFormat="1" applyFont="1" applyFill="1" applyBorder="1" applyAlignment="1">
      <alignment horizontal="center" vertical="center"/>
    </xf>
    <xf numFmtId="0" fontId="23" fillId="0" borderId="103" xfId="0" applyFont="1" applyBorder="1">
      <alignment vertical="center"/>
    </xf>
    <xf numFmtId="176" fontId="78" fillId="6" borderId="123" xfId="0" applyNumberFormat="1" applyFont="1" applyFill="1" applyBorder="1" applyAlignment="1">
      <alignment horizontal="center" vertical="center"/>
    </xf>
    <xf numFmtId="0" fontId="23" fillId="0" borderId="102" xfId="0" applyFont="1" applyBorder="1">
      <alignment vertical="center"/>
    </xf>
    <xf numFmtId="0" fontId="23" fillId="0" borderId="0" xfId="0" applyFont="1">
      <alignment vertical="center"/>
    </xf>
    <xf numFmtId="0" fontId="23" fillId="0" borderId="92" xfId="0" applyFont="1" applyBorder="1">
      <alignment vertical="center"/>
    </xf>
    <xf numFmtId="0" fontId="23" fillId="0" borderId="82" xfId="0" applyFont="1" applyBorder="1">
      <alignment vertical="center"/>
    </xf>
    <xf numFmtId="0" fontId="23" fillId="0" borderId="120" xfId="0" applyFont="1" applyBorder="1">
      <alignment vertical="center"/>
    </xf>
    <xf numFmtId="176" fontId="78" fillId="6" borderId="104" xfId="0" applyNumberFormat="1" applyFont="1" applyFill="1" applyBorder="1" applyAlignment="1">
      <alignment horizontal="center" vertical="center"/>
    </xf>
    <xf numFmtId="0" fontId="23" fillId="0" borderId="93" xfId="0" applyFont="1" applyBorder="1">
      <alignment vertical="center"/>
    </xf>
    <xf numFmtId="0" fontId="23" fillId="0" borderId="122" xfId="0" applyFont="1" applyBorder="1">
      <alignment vertical="center"/>
    </xf>
    <xf numFmtId="0" fontId="23" fillId="0" borderId="109" xfId="0" applyFont="1" applyBorder="1">
      <alignment vertical="center"/>
    </xf>
    <xf numFmtId="176" fontId="78" fillId="5" borderId="94" xfId="0" applyNumberFormat="1" applyFont="1" applyFill="1" applyBorder="1" applyAlignment="1">
      <alignment horizontal="center" vertical="center"/>
    </xf>
    <xf numFmtId="176" fontId="78" fillId="0" borderId="123" xfId="0" applyNumberFormat="1" applyFont="1" applyBorder="1" applyAlignment="1">
      <alignment horizontal="center" vertical="center"/>
    </xf>
    <xf numFmtId="176" fontId="78" fillId="0" borderId="104" xfId="0" applyNumberFormat="1" applyFont="1" applyBorder="1" applyAlignment="1">
      <alignment horizontal="center" vertical="center"/>
    </xf>
    <xf numFmtId="176" fontId="78" fillId="0" borderId="94" xfId="0" applyNumberFormat="1" applyFont="1" applyBorder="1" applyAlignment="1">
      <alignment horizontal="center" vertical="center"/>
    </xf>
    <xf numFmtId="0" fontId="23" fillId="0" borderId="85" xfId="0" applyFont="1" applyBorder="1">
      <alignment vertical="center"/>
    </xf>
    <xf numFmtId="0" fontId="23" fillId="0" borderId="126" xfId="0" applyFont="1" applyBorder="1">
      <alignment vertical="center"/>
    </xf>
    <xf numFmtId="176" fontId="78" fillId="5" borderId="98" xfId="0" applyNumberFormat="1" applyFont="1" applyFill="1" applyBorder="1" applyAlignment="1">
      <alignment horizontal="center" vertical="center"/>
    </xf>
    <xf numFmtId="0" fontId="23" fillId="0" borderId="99" xfId="0" applyFont="1" applyBorder="1">
      <alignment vertical="center"/>
    </xf>
    <xf numFmtId="0" fontId="23" fillId="0" borderId="86" xfId="0" applyFont="1" applyBorder="1">
      <alignment vertical="center"/>
    </xf>
    <xf numFmtId="0" fontId="23" fillId="0" borderId="95" xfId="0" applyFont="1" applyBorder="1">
      <alignment vertical="center"/>
    </xf>
    <xf numFmtId="0" fontId="23" fillId="0" borderId="129" xfId="0" applyFont="1" applyBorder="1">
      <alignment vertical="center"/>
    </xf>
    <xf numFmtId="176" fontId="78" fillId="5" borderId="95" xfId="0" applyNumberFormat="1" applyFont="1" applyFill="1" applyBorder="1" applyAlignment="1">
      <alignment horizontal="center" vertical="center"/>
    </xf>
    <xf numFmtId="0" fontId="46" fillId="0" borderId="88" xfId="0" applyFont="1" applyBorder="1" applyAlignment="1">
      <alignment horizontal="center" vertical="center"/>
    </xf>
    <xf numFmtId="0" fontId="23" fillId="0" borderId="89" xfId="0" applyFont="1" applyBorder="1">
      <alignment vertical="center"/>
    </xf>
    <xf numFmtId="0" fontId="23" fillId="0" borderId="90" xfId="0" applyFont="1" applyBorder="1">
      <alignment vertical="center"/>
    </xf>
    <xf numFmtId="0" fontId="46" fillId="0" borderId="88" xfId="0" applyFont="1" applyBorder="1" applyAlignment="1">
      <alignment horizontal="center" vertical="center" shrinkToFit="1"/>
    </xf>
    <xf numFmtId="0" fontId="23" fillId="0" borderId="91" xfId="0" applyFont="1" applyBorder="1">
      <alignment vertical="center"/>
    </xf>
    <xf numFmtId="0" fontId="46" fillId="0" borderId="0" xfId="0" applyFont="1" applyAlignment="1">
      <alignment horizontal="center" vertical="center"/>
    </xf>
    <xf numFmtId="0" fontId="46" fillId="0" borderId="93" xfId="0" applyFont="1" applyBorder="1" applyAlignment="1">
      <alignment horizontal="center" vertical="center"/>
    </xf>
    <xf numFmtId="0" fontId="23" fillId="0" borderId="88" xfId="0" applyFont="1" applyBorder="1">
      <alignment vertical="center"/>
    </xf>
    <xf numFmtId="0" fontId="77" fillId="0" borderId="84" xfId="0" applyFont="1" applyBorder="1" applyAlignment="1">
      <alignment horizontal="center" vertical="center"/>
    </xf>
    <xf numFmtId="0" fontId="23" fillId="0" borderId="87" xfId="0" applyFont="1" applyBorder="1">
      <alignment vertical="center"/>
    </xf>
    <xf numFmtId="0" fontId="77" fillId="0" borderId="85" xfId="0" applyFont="1" applyBorder="1" applyAlignment="1">
      <alignment horizontal="center" vertical="center"/>
    </xf>
    <xf numFmtId="0" fontId="77" fillId="0" borderId="84" xfId="0" applyFont="1" applyBorder="1" applyAlignment="1">
      <alignment horizontal="center" vertical="center" shrinkToFit="1"/>
    </xf>
    <xf numFmtId="0" fontId="46" fillId="0" borderId="89" xfId="0" applyFont="1" applyBorder="1" applyAlignment="1">
      <alignment horizontal="center" vertical="center"/>
    </xf>
    <xf numFmtId="0" fontId="23" fillId="0" borderId="96" xfId="0" applyFont="1" applyBorder="1">
      <alignment vertical="center"/>
    </xf>
    <xf numFmtId="0" fontId="46" fillId="0" borderId="88" xfId="0" applyFont="1" applyBorder="1" applyAlignment="1">
      <alignment horizontal="center" vertical="center" wrapText="1"/>
    </xf>
    <xf numFmtId="0" fontId="73" fillId="0" borderId="88" xfId="0" applyFont="1" applyBorder="1" applyAlignment="1">
      <alignment horizontal="center" vertical="center" wrapText="1"/>
    </xf>
    <xf numFmtId="176" fontId="77" fillId="5" borderId="84" xfId="0" applyNumberFormat="1" applyFont="1" applyFill="1" applyBorder="1" applyAlignment="1">
      <alignment horizontal="center" vertical="center"/>
    </xf>
    <xf numFmtId="0" fontId="77" fillId="6" borderId="94" xfId="0" applyFont="1" applyFill="1" applyBorder="1" applyAlignment="1">
      <alignment horizontal="center" vertical="center" shrinkToFit="1"/>
    </xf>
    <xf numFmtId="0" fontId="77" fillId="0" borderId="94" xfId="0" applyFont="1" applyBorder="1" applyAlignment="1">
      <alignment horizontal="center" vertical="center" shrinkToFit="1"/>
    </xf>
    <xf numFmtId="176" fontId="77" fillId="0" borderId="84" xfId="0" applyNumberFormat="1" applyFont="1" applyBorder="1" applyAlignment="1">
      <alignment horizontal="center" vertical="center"/>
    </xf>
    <xf numFmtId="0" fontId="77" fillId="0" borderId="85" xfId="0" applyFont="1" applyBorder="1" applyAlignment="1">
      <alignment horizontal="center" vertical="center" shrinkToFit="1"/>
    </xf>
    <xf numFmtId="0" fontId="78" fillId="0" borderId="122" xfId="0" applyFont="1" applyBorder="1" applyAlignment="1">
      <alignment horizontal="center" vertical="center" shrinkToFit="1"/>
    </xf>
    <xf numFmtId="176" fontId="78" fillId="0" borderId="122" xfId="0" applyNumberFormat="1" applyFont="1" applyBorder="1" applyAlignment="1">
      <alignment horizontal="center" vertical="center"/>
    </xf>
    <xf numFmtId="176" fontId="78" fillId="0" borderId="0" xfId="0" applyNumberFormat="1" applyFont="1" applyAlignment="1">
      <alignment horizontal="center" vertical="center"/>
    </xf>
    <xf numFmtId="176" fontId="78" fillId="0" borderId="93" xfId="0" applyNumberFormat="1" applyFont="1" applyBorder="1" applyAlignment="1">
      <alignment horizontal="center" vertical="center"/>
    </xf>
    <xf numFmtId="176" fontId="77" fillId="6" borderId="94" xfId="0" applyNumberFormat="1" applyFont="1" applyFill="1" applyBorder="1" applyAlignment="1">
      <alignment horizontal="center" vertical="center"/>
    </xf>
    <xf numFmtId="176" fontId="77" fillId="0" borderId="94" xfId="0" applyNumberFormat="1" applyFont="1" applyBorder="1" applyAlignment="1">
      <alignment horizontal="center" vertical="center"/>
    </xf>
    <xf numFmtId="176" fontId="77" fillId="6" borderId="111" xfId="0" applyNumberFormat="1" applyFont="1" applyFill="1" applyBorder="1" applyAlignment="1">
      <alignment horizontal="center" vertical="center"/>
    </xf>
    <xf numFmtId="0" fontId="23" fillId="0" borderId="115" xfId="0" applyFont="1" applyBorder="1">
      <alignment vertical="center"/>
    </xf>
    <xf numFmtId="176" fontId="77" fillId="5" borderId="94" xfId="0" applyNumberFormat="1" applyFont="1" applyFill="1" applyBorder="1" applyAlignment="1">
      <alignment horizontal="center" vertical="center"/>
    </xf>
    <xf numFmtId="176" fontId="77" fillId="6" borderId="104" xfId="0" applyNumberFormat="1" applyFont="1" applyFill="1" applyBorder="1" applyAlignment="1">
      <alignment horizontal="center" vertical="center"/>
    </xf>
    <xf numFmtId="176" fontId="77" fillId="5" borderId="104" xfId="0" applyNumberFormat="1" applyFont="1" applyFill="1" applyBorder="1" applyAlignment="1">
      <alignment horizontal="center" vertical="center"/>
    </xf>
    <xf numFmtId="0" fontId="23" fillId="0" borderId="105" xfId="0" applyFont="1" applyBorder="1">
      <alignment vertical="center"/>
    </xf>
    <xf numFmtId="176" fontId="77" fillId="0" borderId="107" xfId="0" applyNumberFormat="1" applyFont="1" applyBorder="1" applyAlignment="1">
      <alignment horizontal="center" vertical="center"/>
    </xf>
    <xf numFmtId="176" fontId="77" fillId="6" borderId="106" xfId="0" applyNumberFormat="1" applyFont="1" applyFill="1" applyBorder="1" applyAlignment="1">
      <alignment horizontal="center" vertical="center"/>
    </xf>
    <xf numFmtId="176" fontId="77" fillId="6" borderId="110" xfId="0" applyNumberFormat="1" applyFont="1" applyFill="1" applyBorder="1" applyAlignment="1">
      <alignment horizontal="center" vertical="center"/>
    </xf>
    <xf numFmtId="0" fontId="77" fillId="6" borderId="111" xfId="0" applyFont="1" applyFill="1" applyBorder="1" applyAlignment="1">
      <alignment horizontal="center" vertical="center" shrinkToFit="1"/>
    </xf>
    <xf numFmtId="0" fontId="23" fillId="0" borderId="112" xfId="0" applyFont="1" applyBorder="1">
      <alignment vertical="center"/>
    </xf>
    <xf numFmtId="0" fontId="23" fillId="0" borderId="113" xfId="0" applyFont="1" applyBorder="1">
      <alignment vertical="center"/>
    </xf>
    <xf numFmtId="0" fontId="78" fillId="6" borderId="94" xfId="0" applyFont="1" applyFill="1" applyBorder="1" applyAlignment="1">
      <alignment horizontal="center" vertical="center" shrinkToFit="1"/>
    </xf>
    <xf numFmtId="176" fontId="77" fillId="0" borderId="110" xfId="0" applyNumberFormat="1" applyFont="1" applyBorder="1" applyAlignment="1">
      <alignment horizontal="center" vertical="center"/>
    </xf>
    <xf numFmtId="176" fontId="77" fillId="6" borderId="117" xfId="0" applyNumberFormat="1" applyFont="1" applyFill="1" applyBorder="1" applyAlignment="1">
      <alignment horizontal="center" vertical="center"/>
    </xf>
    <xf numFmtId="0" fontId="23" fillId="0" borderId="116" xfId="0" applyFont="1" applyBorder="1">
      <alignment vertical="center"/>
    </xf>
    <xf numFmtId="176" fontId="78" fillId="6" borderId="95" xfId="0" applyNumberFormat="1" applyFont="1" applyFill="1" applyBorder="1" applyAlignment="1">
      <alignment horizontal="center" vertical="center"/>
    </xf>
    <xf numFmtId="0" fontId="23" fillId="0" borderId="124" xfId="0" applyFont="1" applyBorder="1">
      <alignment vertical="center"/>
    </xf>
    <xf numFmtId="176" fontId="78" fillId="5" borderId="122" xfId="0" applyNumberFormat="1" applyFont="1" applyFill="1" applyBorder="1" applyAlignment="1">
      <alignment horizontal="center" vertical="center"/>
    </xf>
    <xf numFmtId="188" fontId="80" fillId="0" borderId="121" xfId="0" applyNumberFormat="1" applyFont="1" applyBorder="1" applyAlignment="1">
      <alignment horizontal="center" vertical="center"/>
    </xf>
    <xf numFmtId="0" fontId="78" fillId="6" borderId="111" xfId="0" applyFont="1" applyFill="1" applyBorder="1" applyAlignment="1">
      <alignment horizontal="center" vertical="center" shrinkToFit="1"/>
    </xf>
    <xf numFmtId="176" fontId="78" fillId="6" borderId="111" xfId="0" applyNumberFormat="1" applyFont="1" applyFill="1" applyBorder="1" applyAlignment="1">
      <alignment horizontal="center" vertical="center"/>
    </xf>
    <xf numFmtId="190" fontId="78" fillId="6" borderId="111" xfId="0" applyNumberFormat="1" applyFont="1" applyFill="1" applyBorder="1" applyAlignment="1">
      <alignment horizontal="center" vertical="center"/>
    </xf>
    <xf numFmtId="0" fontId="36" fillId="0" borderId="6" xfId="2" applyFont="1" applyBorder="1" applyAlignment="1" applyProtection="1">
      <alignment horizontal="left" vertical="center" shrinkToFit="1"/>
      <protection locked="0" hidden="1"/>
    </xf>
    <xf numFmtId="0" fontId="32" fillId="0" borderId="6" xfId="2" applyFont="1" applyBorder="1" applyAlignment="1" applyProtection="1">
      <alignment horizontal="left" vertical="center" shrinkToFit="1"/>
      <protection locked="0" hidden="1"/>
    </xf>
    <xf numFmtId="0" fontId="67" fillId="0" borderId="0" xfId="2" applyFont="1" applyAlignment="1" applyProtection="1">
      <alignment horizontal="left" vertical="center"/>
      <protection locked="0"/>
    </xf>
    <xf numFmtId="0" fontId="2" fillId="0" borderId="0" xfId="1" applyFont="1" applyAlignment="1" applyProtection="1">
      <alignment horizontal="right" vertical="center"/>
      <protection locked="0"/>
    </xf>
    <xf numFmtId="0" fontId="8" fillId="0" borderId="0" xfId="1" applyFont="1" applyAlignment="1" applyProtection="1">
      <alignment horizontal="right" vertical="center"/>
      <protection locked="0"/>
    </xf>
    <xf numFmtId="14" fontId="9" fillId="0" borderId="1" xfId="2" applyNumberFormat="1" applyFont="1" applyBorder="1" applyAlignment="1">
      <alignment horizontal="left" vertical="center"/>
    </xf>
    <xf numFmtId="182" fontId="66" fillId="3" borderId="31" xfId="2" applyNumberFormat="1" applyFont="1" applyFill="1" applyBorder="1" applyAlignment="1">
      <alignment horizontal="center" vertical="center" shrinkToFit="1"/>
    </xf>
    <xf numFmtId="182" fontId="66" fillId="3" borderId="32" xfId="2" applyNumberFormat="1" applyFont="1" applyFill="1" applyBorder="1" applyAlignment="1">
      <alignment horizontal="center" vertical="center" shrinkToFit="1"/>
    </xf>
    <xf numFmtId="182" fontId="66" fillId="3" borderId="33" xfId="2" applyNumberFormat="1" applyFont="1" applyFill="1" applyBorder="1" applyAlignment="1">
      <alignment horizontal="center" vertical="center" shrinkToFit="1"/>
    </xf>
    <xf numFmtId="181" fontId="66" fillId="3" borderId="34" xfId="2" applyNumberFormat="1" applyFont="1" applyFill="1" applyBorder="1" applyAlignment="1">
      <alignment horizontal="center" vertical="center" shrinkToFit="1"/>
    </xf>
    <xf numFmtId="181" fontId="66" fillId="3" borderId="35" xfId="2" applyNumberFormat="1" applyFont="1" applyFill="1" applyBorder="1" applyAlignment="1">
      <alignment horizontal="center" vertical="center" shrinkToFit="1"/>
    </xf>
    <xf numFmtId="176" fontId="64" fillId="3" borderId="31" xfId="1" applyNumberFormat="1" applyFont="1" applyFill="1" applyBorder="1" applyAlignment="1" applyProtection="1">
      <alignment horizontal="center" vertical="center"/>
      <protection locked="0"/>
    </xf>
    <xf numFmtId="176" fontId="64" fillId="3" borderId="35" xfId="1" applyNumberFormat="1" applyFont="1" applyFill="1" applyBorder="1" applyAlignment="1" applyProtection="1">
      <alignment horizontal="center" vertical="center"/>
      <protection locked="0"/>
    </xf>
    <xf numFmtId="177" fontId="64" fillId="3" borderId="32" xfId="2" applyNumberFormat="1" applyFont="1" applyFill="1" applyBorder="1" applyAlignment="1">
      <alignment horizontal="center" vertical="center"/>
    </xf>
    <xf numFmtId="177" fontId="64" fillId="3" borderId="35" xfId="2" applyNumberFormat="1" applyFont="1" applyFill="1" applyBorder="1" applyAlignment="1">
      <alignment horizontal="center" vertical="center"/>
    </xf>
    <xf numFmtId="177" fontId="64" fillId="3" borderId="31" xfId="2" applyNumberFormat="1" applyFont="1" applyFill="1" applyBorder="1" applyAlignment="1">
      <alignment horizontal="center" vertical="center"/>
    </xf>
    <xf numFmtId="176" fontId="64" fillId="0" borderId="45" xfId="1" applyNumberFormat="1" applyFont="1" applyBorder="1" applyAlignment="1" applyProtection="1">
      <alignment horizontal="center" vertical="center"/>
      <protection locked="0"/>
    </xf>
    <xf numFmtId="176" fontId="64" fillId="0" borderId="0" xfId="1" applyNumberFormat="1" applyFont="1" applyAlignment="1" applyProtection="1">
      <alignment horizontal="center" vertical="center"/>
      <protection locked="0"/>
    </xf>
    <xf numFmtId="182" fontId="66" fillId="0" borderId="19" xfId="2" applyNumberFormat="1" applyFont="1" applyBorder="1" applyAlignment="1">
      <alignment horizontal="center" vertical="center" shrinkToFit="1"/>
    </xf>
    <xf numFmtId="182" fontId="66" fillId="0" borderId="20" xfId="2" applyNumberFormat="1" applyFont="1" applyBorder="1" applyAlignment="1">
      <alignment horizontal="center" vertical="center" shrinkToFit="1"/>
    </xf>
    <xf numFmtId="182" fontId="66" fillId="0" borderId="21" xfId="2" applyNumberFormat="1" applyFont="1" applyBorder="1" applyAlignment="1">
      <alignment horizontal="center" vertical="center" shrinkToFit="1"/>
    </xf>
    <xf numFmtId="181" fontId="66" fillId="0" borderId="22" xfId="2" applyNumberFormat="1" applyFont="1" applyBorder="1" applyAlignment="1">
      <alignment horizontal="center" vertical="center" shrinkToFit="1"/>
    </xf>
    <xf numFmtId="181" fontId="66" fillId="0" borderId="23" xfId="2" applyNumberFormat="1" applyFont="1" applyBorder="1" applyAlignment="1">
      <alignment horizontal="center" vertical="center" shrinkToFit="1"/>
    </xf>
    <xf numFmtId="176" fontId="64" fillId="2" borderId="19" xfId="1" applyNumberFormat="1" applyFont="1" applyFill="1" applyBorder="1" applyAlignment="1" applyProtection="1">
      <alignment horizontal="center" vertical="center"/>
      <protection locked="0"/>
    </xf>
    <xf numFmtId="176" fontId="64" fillId="2" borderId="23" xfId="1" applyNumberFormat="1" applyFont="1" applyFill="1" applyBorder="1" applyAlignment="1" applyProtection="1">
      <alignment horizontal="center" vertical="center"/>
      <protection locked="0"/>
    </xf>
    <xf numFmtId="177" fontId="64" fillId="2" borderId="20" xfId="2" applyNumberFormat="1" applyFont="1" applyFill="1" applyBorder="1" applyAlignment="1">
      <alignment horizontal="center" vertical="center"/>
    </xf>
    <xf numFmtId="177" fontId="64" fillId="2" borderId="23" xfId="2" applyNumberFormat="1" applyFont="1" applyFill="1" applyBorder="1" applyAlignment="1">
      <alignment horizontal="center" vertical="center"/>
    </xf>
    <xf numFmtId="177" fontId="64" fillId="2" borderId="19" xfId="2" applyNumberFormat="1" applyFont="1" applyFill="1" applyBorder="1" applyAlignment="1">
      <alignment horizontal="center" vertical="center"/>
    </xf>
    <xf numFmtId="182" fontId="66" fillId="3" borderId="19" xfId="2" applyNumberFormat="1" applyFont="1" applyFill="1" applyBorder="1" applyAlignment="1">
      <alignment horizontal="center" vertical="center" wrapText="1" shrinkToFit="1"/>
    </xf>
    <xf numFmtId="182" fontId="66" fillId="3" borderId="20" xfId="2" applyNumberFormat="1" applyFont="1" applyFill="1" applyBorder="1" applyAlignment="1">
      <alignment horizontal="center" vertical="center" wrapText="1" shrinkToFit="1"/>
    </xf>
    <xf numFmtId="182" fontId="66" fillId="3" borderId="21" xfId="2" applyNumberFormat="1" applyFont="1" applyFill="1" applyBorder="1" applyAlignment="1">
      <alignment horizontal="center" vertical="center" wrapText="1" shrinkToFit="1"/>
    </xf>
    <xf numFmtId="181" fontId="66" fillId="3" borderId="22" xfId="2" applyNumberFormat="1" applyFont="1" applyFill="1" applyBorder="1" applyAlignment="1">
      <alignment horizontal="center" vertical="center" shrinkToFit="1"/>
    </xf>
    <xf numFmtId="181" fontId="66" fillId="3" borderId="23" xfId="2" applyNumberFormat="1" applyFont="1" applyFill="1" applyBorder="1" applyAlignment="1">
      <alignment horizontal="center" vertical="center" shrinkToFit="1"/>
    </xf>
    <xf numFmtId="176" fontId="64" fillId="3" borderId="19" xfId="1" applyNumberFormat="1" applyFont="1" applyFill="1" applyBorder="1" applyAlignment="1" applyProtection="1">
      <alignment horizontal="center" vertical="center"/>
      <protection locked="0"/>
    </xf>
    <xf numFmtId="176" fontId="64" fillId="3" borderId="23" xfId="1" applyNumberFormat="1" applyFont="1" applyFill="1" applyBorder="1" applyAlignment="1" applyProtection="1">
      <alignment horizontal="center" vertical="center"/>
      <protection locked="0"/>
    </xf>
    <xf numFmtId="177" fontId="64" fillId="3" borderId="20" xfId="2" applyNumberFormat="1" applyFont="1" applyFill="1" applyBorder="1" applyAlignment="1">
      <alignment horizontal="center" vertical="center"/>
    </xf>
    <xf numFmtId="177" fontId="64" fillId="3" borderId="23" xfId="2" applyNumberFormat="1" applyFont="1" applyFill="1" applyBorder="1" applyAlignment="1">
      <alignment horizontal="center" vertical="center"/>
    </xf>
    <xf numFmtId="177" fontId="64" fillId="3" borderId="19" xfId="2" applyNumberFormat="1" applyFont="1" applyFill="1" applyBorder="1" applyAlignment="1">
      <alignment horizontal="center" vertical="center"/>
    </xf>
    <xf numFmtId="0" fontId="69" fillId="3" borderId="19" xfId="2" applyFont="1" applyFill="1" applyBorder="1" applyAlignment="1" applyProtection="1">
      <alignment horizontal="center" vertical="center" shrinkToFit="1"/>
      <protection locked="0"/>
    </xf>
    <xf numFmtId="0" fontId="69" fillId="3" borderId="20" xfId="2" applyFont="1" applyFill="1" applyBorder="1" applyAlignment="1" applyProtection="1">
      <alignment horizontal="center" vertical="center" shrinkToFit="1"/>
      <protection locked="0"/>
    </xf>
    <xf numFmtId="0" fontId="69" fillId="3" borderId="21" xfId="2" applyFont="1" applyFill="1" applyBorder="1" applyAlignment="1" applyProtection="1">
      <alignment horizontal="center" vertical="center" shrinkToFit="1"/>
      <protection locked="0"/>
    </xf>
    <xf numFmtId="184" fontId="64" fillId="3" borderId="54" xfId="2" applyNumberFormat="1" applyFont="1" applyFill="1" applyBorder="1" applyAlignment="1" applyProtection="1">
      <alignment horizontal="center" vertical="center" shrinkToFit="1"/>
      <protection locked="0"/>
    </xf>
    <xf numFmtId="176" fontId="64" fillId="3" borderId="19" xfId="1" quotePrefix="1" applyNumberFormat="1" applyFont="1" applyFill="1" applyBorder="1" applyAlignment="1" applyProtection="1">
      <alignment horizontal="center" vertical="center"/>
      <protection locked="0"/>
    </xf>
    <xf numFmtId="176" fontId="64" fillId="3" borderId="23" xfId="1" quotePrefix="1" applyNumberFormat="1" applyFont="1" applyFill="1" applyBorder="1" applyAlignment="1" applyProtection="1">
      <alignment horizontal="center" vertical="center"/>
      <protection locked="0"/>
    </xf>
    <xf numFmtId="176" fontId="64" fillId="3" borderId="54" xfId="1" applyNumberFormat="1" applyFont="1" applyFill="1" applyBorder="1" applyAlignment="1" applyProtection="1">
      <alignment horizontal="center" vertical="center"/>
      <protection locked="0"/>
    </xf>
    <xf numFmtId="177" fontId="64" fillId="3" borderId="54" xfId="2" quotePrefix="1" applyNumberFormat="1" applyFont="1" applyFill="1" applyBorder="1" applyAlignment="1" applyProtection="1">
      <alignment horizontal="center" vertical="center"/>
      <protection locked="0"/>
    </xf>
    <xf numFmtId="177" fontId="64" fillId="3" borderId="64" xfId="2" applyNumberFormat="1" applyFont="1" applyFill="1" applyBorder="1" applyAlignment="1" applyProtection="1">
      <alignment horizontal="center" vertical="center"/>
      <protection locked="0"/>
    </xf>
    <xf numFmtId="177" fontId="64" fillId="3" borderId="67" xfId="2" applyNumberFormat="1" applyFont="1" applyFill="1" applyBorder="1" applyAlignment="1" applyProtection="1">
      <alignment horizontal="center" vertical="center"/>
      <protection locked="0"/>
    </xf>
    <xf numFmtId="0" fontId="36" fillId="0" borderId="0" xfId="2" applyFont="1" applyAlignment="1" applyProtection="1">
      <alignment horizontal="left" vertical="center" shrinkToFit="1"/>
      <protection locked="0" hidden="1"/>
    </xf>
    <xf numFmtId="0" fontId="32" fillId="0" borderId="0" xfId="2" applyFont="1" applyAlignment="1" applyProtection="1">
      <alignment horizontal="left" vertical="center" shrinkToFit="1"/>
      <protection locked="0" hidden="1"/>
    </xf>
    <xf numFmtId="0" fontId="64" fillId="0" borderId="5" xfId="2" applyFont="1" applyBorder="1" applyAlignment="1">
      <alignment horizontal="center" vertical="center"/>
    </xf>
    <xf numFmtId="0" fontId="64" fillId="0" borderId="7" xfId="2" applyFont="1" applyBorder="1" applyAlignment="1">
      <alignment horizontal="center" vertical="center"/>
    </xf>
    <xf numFmtId="0" fontId="64" fillId="0" borderId="8" xfId="2" applyFont="1" applyBorder="1" applyAlignment="1">
      <alignment horizontal="center" vertical="center"/>
    </xf>
    <xf numFmtId="0" fontId="69" fillId="3" borderId="23" xfId="2" applyFont="1" applyFill="1" applyBorder="1" applyAlignment="1" applyProtection="1">
      <alignment horizontal="center" vertical="center" shrinkToFit="1"/>
      <protection locked="0"/>
    </xf>
    <xf numFmtId="184" fontId="64" fillId="3" borderId="19" xfId="2" applyNumberFormat="1" applyFont="1" applyFill="1" applyBorder="1" applyAlignment="1" applyProtection="1">
      <alignment horizontal="center" vertical="center" shrinkToFit="1"/>
      <protection locked="0"/>
    </xf>
    <xf numFmtId="184" fontId="64" fillId="3" borderId="23" xfId="2" applyNumberFormat="1" applyFont="1" applyFill="1" applyBorder="1" applyAlignment="1" applyProtection="1">
      <alignment horizontal="center" vertical="center" shrinkToFit="1"/>
      <protection locked="0"/>
    </xf>
    <xf numFmtId="177" fontId="64" fillId="3" borderId="19" xfId="2" quotePrefix="1" applyNumberFormat="1" applyFont="1" applyFill="1" applyBorder="1" applyAlignment="1" applyProtection="1">
      <alignment horizontal="center" vertical="center"/>
      <protection locked="0"/>
    </xf>
    <xf numFmtId="177" fontId="64" fillId="3" borderId="23" xfId="2" quotePrefix="1" applyNumberFormat="1" applyFont="1" applyFill="1" applyBorder="1" applyAlignment="1" applyProtection="1">
      <alignment horizontal="center" vertical="center"/>
      <protection locked="0"/>
    </xf>
    <xf numFmtId="177" fontId="64" fillId="3" borderId="19" xfId="2" applyNumberFormat="1" applyFont="1" applyFill="1" applyBorder="1" applyAlignment="1" applyProtection="1">
      <alignment horizontal="center" vertical="center"/>
      <protection locked="0"/>
    </xf>
    <xf numFmtId="177" fontId="64" fillId="3" borderId="24" xfId="2" applyNumberFormat="1" applyFont="1" applyFill="1" applyBorder="1" applyAlignment="1" applyProtection="1">
      <alignment horizontal="center" vertical="center"/>
      <protection locked="0"/>
    </xf>
    <xf numFmtId="177" fontId="4" fillId="3" borderId="0" xfId="2" applyNumberFormat="1" applyFont="1" applyFill="1" applyAlignment="1" applyProtection="1">
      <alignment horizontal="center" vertical="center"/>
      <protection locked="0"/>
    </xf>
    <xf numFmtId="177" fontId="4" fillId="3" borderId="0" xfId="2" quotePrefix="1" applyNumberFormat="1" applyFont="1" applyFill="1" applyAlignment="1" applyProtection="1">
      <alignment horizontal="center" vertical="center"/>
      <protection locked="0"/>
    </xf>
    <xf numFmtId="177" fontId="64" fillId="0" borderId="46" xfId="2" applyNumberFormat="1" applyFont="1" applyBorder="1" applyAlignment="1" applyProtection="1">
      <alignment horizontal="center" vertical="center"/>
      <protection locked="0"/>
    </xf>
    <xf numFmtId="177" fontId="64" fillId="0" borderId="43" xfId="2" applyNumberFormat="1" applyFont="1" applyBorder="1" applyAlignment="1" applyProtection="1">
      <alignment horizontal="center" vertical="center"/>
      <protection locked="0"/>
    </xf>
    <xf numFmtId="177" fontId="64" fillId="0" borderId="44" xfId="2" applyNumberFormat="1" applyFont="1" applyBorder="1" applyAlignment="1" applyProtection="1">
      <alignment horizontal="center" vertical="center"/>
      <protection locked="0"/>
    </xf>
    <xf numFmtId="177" fontId="64" fillId="0" borderId="11" xfId="2" applyNumberFormat="1" applyFont="1" applyBorder="1" applyAlignment="1" applyProtection="1">
      <alignment horizontal="center" vertical="center"/>
      <protection locked="0"/>
    </xf>
    <xf numFmtId="177" fontId="64" fillId="0" borderId="38" xfId="2" applyNumberFormat="1" applyFont="1" applyBorder="1" applyAlignment="1" applyProtection="1">
      <alignment horizontal="center" vertical="center"/>
      <protection locked="0"/>
    </xf>
    <xf numFmtId="177" fontId="64" fillId="0" borderId="17" xfId="2" applyNumberFormat="1" applyFont="1" applyBorder="1" applyAlignment="1" applyProtection="1">
      <alignment horizontal="center" vertical="center"/>
      <protection locked="0"/>
    </xf>
    <xf numFmtId="177" fontId="64" fillId="0" borderId="25" xfId="2" applyNumberFormat="1" applyFont="1" applyBorder="1" applyAlignment="1" applyProtection="1">
      <alignment horizontal="center" vertical="center"/>
      <protection locked="0"/>
    </xf>
    <xf numFmtId="177" fontId="64" fillId="0" borderId="45" xfId="2" applyNumberFormat="1" applyFont="1" applyBorder="1" applyAlignment="1" applyProtection="1">
      <alignment horizontal="center" vertical="center"/>
      <protection locked="0"/>
    </xf>
    <xf numFmtId="177" fontId="64" fillId="0" borderId="28" xfId="2" applyNumberFormat="1" applyFont="1" applyBorder="1" applyAlignment="1" applyProtection="1">
      <alignment horizontal="center" vertical="center"/>
      <protection locked="0"/>
    </xf>
    <xf numFmtId="176" fontId="64" fillId="0" borderId="19" xfId="1" quotePrefix="1" applyNumberFormat="1" applyFont="1" applyBorder="1" applyAlignment="1" applyProtection="1">
      <alignment horizontal="center" vertical="center"/>
      <protection locked="0"/>
    </xf>
    <xf numFmtId="176" fontId="64" fillId="0" borderId="23" xfId="1" quotePrefix="1" applyNumberFormat="1" applyFont="1" applyBorder="1" applyAlignment="1" applyProtection="1">
      <alignment horizontal="center" vertical="center"/>
      <protection locked="0"/>
    </xf>
    <xf numFmtId="177" fontId="64" fillId="0" borderId="54" xfId="2" quotePrefix="1" applyNumberFormat="1" applyFont="1" applyBorder="1" applyAlignment="1" applyProtection="1">
      <alignment horizontal="center" vertical="center"/>
      <protection locked="0"/>
    </xf>
    <xf numFmtId="176" fontId="4" fillId="3" borderId="0" xfId="1" applyNumberFormat="1" applyFont="1" applyFill="1" applyAlignment="1" applyProtection="1">
      <alignment horizontal="center" vertical="center"/>
      <protection locked="0"/>
    </xf>
    <xf numFmtId="176" fontId="64" fillId="0" borderId="54" xfId="1" applyNumberFormat="1" applyFont="1" applyBorder="1" applyAlignment="1" applyProtection="1">
      <alignment horizontal="center" vertical="center"/>
      <protection locked="0"/>
    </xf>
    <xf numFmtId="176" fontId="64" fillId="0" borderId="19" xfId="1" applyNumberFormat="1" applyFont="1" applyBorder="1" applyAlignment="1" applyProtection="1">
      <alignment horizontal="center" vertical="center"/>
      <protection locked="0"/>
    </xf>
    <xf numFmtId="177" fontId="64" fillId="0" borderId="26" xfId="2" applyNumberFormat="1" applyFont="1" applyBorder="1" applyAlignment="1" applyProtection="1">
      <alignment horizontal="center" vertical="center"/>
      <protection locked="0"/>
    </xf>
    <xf numFmtId="177" fontId="64" fillId="0" borderId="0" xfId="2" applyNumberFormat="1" applyFont="1" applyAlignment="1" applyProtection="1">
      <alignment horizontal="center" vertical="center"/>
      <protection locked="0"/>
    </xf>
    <xf numFmtId="177" fontId="4" fillId="0" borderId="0" xfId="2" applyNumberFormat="1" applyFont="1" applyAlignment="1" applyProtection="1">
      <alignment horizontal="center" vertical="center"/>
      <protection locked="0"/>
    </xf>
    <xf numFmtId="176" fontId="64" fillId="0" borderId="23" xfId="1" applyNumberFormat="1" applyFont="1" applyBorder="1" applyAlignment="1" applyProtection="1">
      <alignment horizontal="center" vertical="center"/>
      <protection locked="0"/>
    </xf>
    <xf numFmtId="0" fontId="69" fillId="0" borderId="64" xfId="2" applyFont="1" applyBorder="1" applyAlignment="1" applyProtection="1">
      <alignment horizontal="center" vertical="center" shrinkToFit="1"/>
      <protection locked="0" hidden="1"/>
    </xf>
    <xf numFmtId="0" fontId="69" fillId="0" borderId="60" xfId="2" applyFont="1" applyBorder="1" applyAlignment="1" applyProtection="1">
      <alignment horizontal="center" vertical="center" shrinkToFit="1"/>
      <protection locked="0" hidden="1"/>
    </xf>
    <xf numFmtId="0" fontId="69" fillId="0" borderId="22" xfId="2" applyFont="1" applyBorder="1" applyAlignment="1" applyProtection="1">
      <alignment horizontal="center" vertical="center" shrinkToFit="1"/>
      <protection locked="0" hidden="1"/>
    </xf>
    <xf numFmtId="0" fontId="4" fillId="0" borderId="0" xfId="2" applyFont="1" applyAlignment="1" applyProtection="1">
      <alignment horizontal="center" vertical="center" shrinkToFit="1"/>
      <protection locked="0" hidden="1"/>
    </xf>
    <xf numFmtId="177" fontId="64" fillId="3" borderId="46" xfId="2" applyNumberFormat="1" applyFont="1" applyFill="1" applyBorder="1" applyAlignment="1" applyProtection="1">
      <alignment horizontal="center" vertical="center"/>
      <protection locked="0"/>
    </xf>
    <xf numFmtId="177" fontId="64" fillId="3" borderId="43" xfId="2" applyNumberFormat="1" applyFont="1" applyFill="1" applyBorder="1" applyAlignment="1" applyProtection="1">
      <alignment horizontal="center" vertical="center"/>
      <protection locked="0"/>
    </xf>
    <xf numFmtId="177" fontId="64" fillId="3" borderId="44" xfId="2" applyNumberFormat="1" applyFont="1" applyFill="1" applyBorder="1" applyAlignment="1" applyProtection="1">
      <alignment horizontal="center" vertical="center"/>
      <protection locked="0"/>
    </xf>
    <xf numFmtId="177" fontId="64" fillId="3" borderId="11" xfId="2" applyNumberFormat="1" applyFont="1" applyFill="1" applyBorder="1" applyAlignment="1" applyProtection="1">
      <alignment horizontal="center" vertical="center"/>
      <protection locked="0"/>
    </xf>
    <xf numFmtId="177" fontId="64" fillId="3" borderId="25" xfId="2" applyNumberFormat="1" applyFont="1" applyFill="1" applyBorder="1" applyAlignment="1" applyProtection="1">
      <alignment horizontal="center" vertical="center"/>
      <protection locked="0"/>
    </xf>
    <xf numFmtId="177" fontId="64" fillId="3" borderId="45" xfId="2" applyNumberFormat="1" applyFont="1" applyFill="1" applyBorder="1" applyAlignment="1" applyProtection="1">
      <alignment horizontal="center" vertical="center"/>
      <protection locked="0"/>
    </xf>
    <xf numFmtId="177" fontId="64" fillId="0" borderId="54" xfId="2" applyNumberFormat="1" applyFont="1" applyBorder="1" applyAlignment="1" applyProtection="1">
      <alignment horizontal="center" vertical="center"/>
      <protection locked="0"/>
    </xf>
    <xf numFmtId="177" fontId="64" fillId="0" borderId="57" xfId="2" applyNumberFormat="1" applyFont="1" applyBorder="1" applyAlignment="1" applyProtection="1">
      <alignment horizontal="center" vertical="center"/>
      <protection locked="0"/>
    </xf>
    <xf numFmtId="183" fontId="4" fillId="0" borderId="0" xfId="2" applyNumberFormat="1" applyFont="1" applyAlignment="1" applyProtection="1">
      <alignment horizontal="center" vertical="center" shrinkToFit="1"/>
      <protection locked="0"/>
    </xf>
    <xf numFmtId="176" fontId="4" fillId="0" borderId="0" xfId="1" applyNumberFormat="1"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69" fillId="0" borderId="63" xfId="2" applyFont="1" applyBorder="1" applyAlignment="1" applyProtection="1">
      <alignment horizontal="center" vertical="center" shrinkToFit="1"/>
      <protection locked="0" hidden="1"/>
    </xf>
    <xf numFmtId="0" fontId="69" fillId="0" borderId="66" xfId="2" applyFont="1" applyBorder="1" applyAlignment="1" applyProtection="1">
      <alignment horizontal="center" vertical="center" shrinkToFit="1"/>
      <protection locked="0" hidden="1"/>
    </xf>
    <xf numFmtId="0" fontId="69" fillId="0" borderId="15" xfId="2" applyFont="1" applyBorder="1" applyAlignment="1" applyProtection="1">
      <alignment horizontal="center" vertical="center" shrinkToFit="1"/>
      <protection locked="0" hidden="1"/>
    </xf>
    <xf numFmtId="184" fontId="64" fillId="0" borderId="52" xfId="2" applyNumberFormat="1" applyFont="1" applyBorder="1" applyAlignment="1" applyProtection="1">
      <alignment horizontal="center" vertical="center" shrinkToFit="1"/>
      <protection locked="0"/>
    </xf>
    <xf numFmtId="176" fontId="64" fillId="0" borderId="12" xfId="1" applyNumberFormat="1" applyFont="1" applyBorder="1" applyAlignment="1" applyProtection="1">
      <alignment horizontal="center" vertical="center"/>
      <protection locked="0"/>
    </xf>
    <xf numFmtId="176" fontId="64" fillId="0" borderId="16" xfId="1" applyNumberFormat="1" applyFont="1" applyBorder="1" applyAlignment="1" applyProtection="1">
      <alignment horizontal="center" vertical="center"/>
      <protection locked="0"/>
    </xf>
    <xf numFmtId="177" fontId="64" fillId="0" borderId="12" xfId="2" applyNumberFormat="1" applyFont="1" applyBorder="1" applyAlignment="1" applyProtection="1">
      <alignment horizontal="center" vertical="center"/>
      <protection locked="0"/>
    </xf>
    <xf numFmtId="177" fontId="64" fillId="0" borderId="16" xfId="2" applyNumberFormat="1" applyFont="1" applyBorder="1" applyAlignment="1" applyProtection="1">
      <alignment horizontal="center" vertical="center"/>
      <protection locked="0"/>
    </xf>
    <xf numFmtId="176" fontId="64" fillId="0" borderId="52" xfId="1" applyNumberFormat="1" applyFont="1" applyBorder="1" applyAlignment="1" applyProtection="1">
      <alignment horizontal="center" vertical="center"/>
      <protection locked="0"/>
    </xf>
    <xf numFmtId="177" fontId="64" fillId="0" borderId="52" xfId="2" applyNumberFormat="1" applyFont="1" applyBorder="1" applyAlignment="1" applyProtection="1">
      <alignment horizontal="center" vertical="center"/>
      <protection locked="0"/>
    </xf>
    <xf numFmtId="177" fontId="64" fillId="0" borderId="59" xfId="2" applyNumberFormat="1" applyFont="1" applyBorder="1" applyAlignment="1" applyProtection="1">
      <alignment horizontal="center" vertical="center"/>
      <protection locked="0"/>
    </xf>
    <xf numFmtId="177" fontId="64" fillId="0" borderId="36" xfId="2" applyNumberFormat="1" applyFont="1" applyBorder="1" applyAlignment="1" applyProtection="1">
      <alignment horizontal="center" vertical="center"/>
      <protection locked="0"/>
    </xf>
    <xf numFmtId="177" fontId="64" fillId="0" borderId="7" xfId="2" applyNumberFormat="1" applyFont="1" applyBorder="1" applyAlignment="1" applyProtection="1">
      <alignment horizontal="center" vertical="center"/>
      <protection locked="0"/>
    </xf>
    <xf numFmtId="177" fontId="64" fillId="0" borderId="5" xfId="2" applyNumberFormat="1" applyFont="1" applyBorder="1" applyAlignment="1" applyProtection="1">
      <alignment horizontal="center" vertical="center"/>
      <protection locked="0"/>
    </xf>
    <xf numFmtId="177" fontId="4" fillId="0" borderId="0" xfId="2" quotePrefix="1" applyNumberFormat="1" applyFont="1" applyAlignment="1" applyProtection="1">
      <alignment horizontal="center" vertical="center"/>
      <protection locked="0"/>
    </xf>
    <xf numFmtId="0" fontId="69" fillId="0" borderId="19" xfId="2" applyFont="1" applyBorder="1" applyAlignment="1" applyProtection="1">
      <alignment horizontal="center" vertical="center" shrinkToFit="1"/>
      <protection locked="0" hidden="1"/>
    </xf>
    <xf numFmtId="0" fontId="69" fillId="0" borderId="20" xfId="2" applyFont="1" applyBorder="1" applyAlignment="1" applyProtection="1">
      <alignment horizontal="center" vertical="center" shrinkToFit="1"/>
      <protection locked="0" hidden="1"/>
    </xf>
    <xf numFmtId="0" fontId="69" fillId="0" borderId="23" xfId="2" applyFont="1" applyBorder="1" applyAlignment="1" applyProtection="1">
      <alignment horizontal="center" vertical="center" shrinkToFit="1"/>
      <protection locked="0" hidden="1"/>
    </xf>
    <xf numFmtId="184" fontId="64" fillId="0" borderId="48" xfId="2" applyNumberFormat="1" applyFont="1" applyBorder="1" applyAlignment="1" applyProtection="1">
      <alignment horizontal="center" vertical="center" shrinkToFit="1"/>
      <protection locked="0"/>
    </xf>
    <xf numFmtId="176" fontId="64" fillId="0" borderId="48" xfId="1" applyNumberFormat="1" applyFont="1" applyBorder="1" applyAlignment="1" applyProtection="1">
      <alignment horizontal="center" vertical="center"/>
      <protection locked="0"/>
    </xf>
    <xf numFmtId="0" fontId="4" fillId="0" borderId="0" xfId="2" applyFont="1" applyAlignment="1" applyProtection="1">
      <alignment horizontal="center" vertical="center"/>
      <protection locked="0"/>
    </xf>
    <xf numFmtId="0" fontId="32" fillId="0" borderId="3" xfId="2" applyFont="1" applyBorder="1" applyAlignment="1" applyProtection="1">
      <alignment horizontal="center" vertical="center"/>
      <protection locked="0"/>
    </xf>
    <xf numFmtId="0" fontId="32" fillId="0" borderId="4" xfId="2" applyFont="1" applyBorder="1" applyAlignment="1" applyProtection="1">
      <alignment horizontal="center" vertical="center"/>
      <protection locked="0"/>
    </xf>
    <xf numFmtId="0" fontId="32" fillId="0" borderId="9" xfId="2" applyFont="1" applyBorder="1" applyAlignment="1" applyProtection="1">
      <alignment horizontal="center" vertical="center"/>
      <protection locked="0"/>
    </xf>
    <xf numFmtId="0" fontId="32" fillId="0" borderId="10" xfId="2" applyFont="1" applyBorder="1" applyAlignment="1" applyProtection="1">
      <alignment horizontal="center" vertical="center"/>
      <protection locked="0"/>
    </xf>
    <xf numFmtId="0" fontId="32" fillId="0" borderId="37"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3" fillId="0" borderId="0" xfId="2" applyFont="1" applyAlignment="1" applyProtection="1">
      <alignment horizontal="center" vertical="center"/>
      <protection locked="0"/>
    </xf>
    <xf numFmtId="0" fontId="64" fillId="0" borderId="5" xfId="2" applyFont="1" applyBorder="1" applyAlignment="1" applyProtection="1">
      <alignment horizontal="center" vertical="center"/>
      <protection locked="0"/>
    </xf>
    <xf numFmtId="0" fontId="64" fillId="0" borderId="7" xfId="2"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177" fontId="64" fillId="3" borderId="46" xfId="2" applyNumberFormat="1" applyFont="1" applyFill="1" applyBorder="1" applyAlignment="1">
      <alignment horizontal="center" vertical="center"/>
    </xf>
    <xf numFmtId="177" fontId="64" fillId="3" borderId="43" xfId="2" applyNumberFormat="1" applyFont="1" applyFill="1" applyBorder="1" applyAlignment="1">
      <alignment horizontal="center" vertical="center"/>
    </xf>
    <xf numFmtId="177" fontId="64" fillId="3" borderId="25" xfId="2" applyNumberFormat="1" applyFont="1" applyFill="1" applyBorder="1" applyAlignment="1">
      <alignment horizontal="center" vertical="center"/>
    </xf>
    <xf numFmtId="0" fontId="36" fillId="4" borderId="6" xfId="2" applyFont="1" applyFill="1" applyBorder="1" applyAlignment="1" applyProtection="1">
      <alignment horizontal="left" vertical="center" shrinkToFit="1"/>
      <protection locked="0" hidden="1"/>
    </xf>
    <xf numFmtId="0" fontId="32" fillId="4" borderId="6" xfId="2" applyFont="1" applyFill="1" applyBorder="1" applyAlignment="1" applyProtection="1">
      <alignment horizontal="left" vertical="center" shrinkToFit="1"/>
      <protection locked="0" hidden="1"/>
    </xf>
    <xf numFmtId="0" fontId="5" fillId="4" borderId="0" xfId="2" applyFill="1" applyAlignment="1" applyProtection="1">
      <alignment horizontal="left" vertical="center" shrinkToFit="1"/>
      <protection locked="0" hidden="1"/>
    </xf>
    <xf numFmtId="0" fontId="23" fillId="4" borderId="0" xfId="2" applyFont="1" applyFill="1" applyAlignment="1" applyProtection="1">
      <alignment horizontal="left" vertical="center" shrinkToFit="1"/>
      <protection locked="0" hidden="1"/>
    </xf>
    <xf numFmtId="0" fontId="32" fillId="0" borderId="5" xfId="2" applyFont="1" applyBorder="1" applyAlignment="1" applyProtection="1">
      <alignment horizontal="center" vertical="center"/>
      <protection locked="0"/>
    </xf>
    <xf numFmtId="0" fontId="32" fillId="0" borderId="6" xfId="2" applyFont="1" applyBorder="1" applyAlignment="1" applyProtection="1">
      <alignment horizontal="center" vertical="center"/>
      <protection locked="0"/>
    </xf>
    <xf numFmtId="0" fontId="64" fillId="0" borderId="5" xfId="1" applyFont="1" applyBorder="1" applyAlignment="1" applyProtection="1">
      <alignment horizontal="center" vertical="center"/>
      <protection locked="0"/>
    </xf>
    <xf numFmtId="0" fontId="64" fillId="0" borderId="7" xfId="1" applyFont="1" applyBorder="1" applyAlignment="1" applyProtection="1">
      <alignment horizontal="center" vertical="center"/>
      <protection locked="0"/>
    </xf>
    <xf numFmtId="0" fontId="64" fillId="0" borderId="36" xfId="2" applyFont="1" applyBorder="1" applyAlignment="1" applyProtection="1">
      <alignment horizontal="center" vertical="center"/>
      <protection locked="0"/>
    </xf>
    <xf numFmtId="0" fontId="64" fillId="0" borderId="6" xfId="2" applyFont="1" applyBorder="1" applyAlignment="1" applyProtection="1">
      <alignment horizontal="center" vertical="center"/>
      <protection locked="0"/>
    </xf>
    <xf numFmtId="177" fontId="64" fillId="2" borderId="7" xfId="2" applyNumberFormat="1" applyFont="1" applyFill="1" applyBorder="1" applyAlignment="1">
      <alignment horizontal="center" vertical="center"/>
    </xf>
    <xf numFmtId="177" fontId="64" fillId="2" borderId="5" xfId="2" applyNumberFormat="1" applyFont="1" applyFill="1" applyBorder="1" applyAlignment="1">
      <alignment horizontal="center" vertical="center"/>
    </xf>
    <xf numFmtId="182" fontId="69" fillId="0" borderId="28" xfId="2" applyNumberFormat="1" applyFont="1" applyBorder="1" applyAlignment="1">
      <alignment horizontal="center" vertical="center" shrinkToFit="1"/>
    </xf>
    <xf numFmtId="182" fontId="69" fillId="0" borderId="1" xfId="2" applyNumberFormat="1" applyFont="1" applyBorder="1" applyAlignment="1">
      <alignment horizontal="center" vertical="center" shrinkToFit="1"/>
    </xf>
    <xf numFmtId="182" fontId="69" fillId="0" borderId="29" xfId="2" applyNumberFormat="1" applyFont="1" applyBorder="1" applyAlignment="1">
      <alignment horizontal="center" vertical="center" shrinkToFit="1"/>
    </xf>
    <xf numFmtId="194" fontId="64" fillId="2" borderId="42" xfId="2" applyNumberFormat="1" applyFont="1" applyFill="1" applyBorder="1" applyAlignment="1">
      <alignment horizontal="center" vertical="center" shrinkToFit="1"/>
    </xf>
    <xf numFmtId="194" fontId="64" fillId="2" borderId="43" xfId="2" applyNumberFormat="1" applyFont="1" applyFill="1" applyBorder="1" applyAlignment="1">
      <alignment horizontal="center" vertical="center" shrinkToFit="1"/>
    </xf>
    <xf numFmtId="177" fontId="64" fillId="2" borderId="28" xfId="2" applyNumberFormat="1" applyFont="1" applyFill="1" applyBorder="1" applyAlignment="1">
      <alignment horizontal="center" vertical="center"/>
    </xf>
    <xf numFmtId="177" fontId="64" fillId="2" borderId="17" xfId="2" applyNumberFormat="1" applyFont="1" applyFill="1" applyBorder="1" applyAlignment="1">
      <alignment horizontal="center" vertical="center"/>
    </xf>
    <xf numFmtId="177" fontId="64" fillId="2" borderId="24" xfId="2" applyNumberFormat="1" applyFont="1" applyFill="1" applyBorder="1" applyAlignment="1">
      <alignment horizontal="center" vertical="center"/>
    </xf>
    <xf numFmtId="177" fontId="64" fillId="2" borderId="25" xfId="2" applyNumberFormat="1" applyFont="1" applyFill="1" applyBorder="1" applyAlignment="1">
      <alignment horizontal="center" vertical="center"/>
    </xf>
    <xf numFmtId="177" fontId="64" fillId="2" borderId="43" xfId="2" applyNumberFormat="1" applyFont="1" applyFill="1" applyBorder="1" applyAlignment="1">
      <alignment horizontal="center" vertical="center"/>
    </xf>
    <xf numFmtId="177" fontId="64" fillId="2" borderId="5" xfId="2" applyNumberFormat="1" applyFont="1" applyFill="1" applyBorder="1" applyAlignment="1" applyProtection="1">
      <alignment horizontal="center" vertical="center"/>
      <protection locked="0"/>
    </xf>
    <xf numFmtId="177" fontId="64" fillId="2" borderId="7" xfId="2" applyNumberFormat="1" applyFont="1" applyFill="1" applyBorder="1" applyAlignment="1" applyProtection="1">
      <alignment horizontal="center" vertical="center"/>
      <protection locked="0"/>
    </xf>
    <xf numFmtId="177" fontId="64" fillId="2" borderId="28" xfId="2" applyNumberFormat="1" applyFont="1" applyFill="1" applyBorder="1" applyAlignment="1" applyProtection="1">
      <alignment horizontal="center" vertical="center"/>
      <protection locked="0"/>
    </xf>
    <xf numFmtId="177" fontId="64" fillId="2" borderId="17" xfId="2" applyNumberFormat="1" applyFont="1" applyFill="1" applyBorder="1" applyAlignment="1" applyProtection="1">
      <alignment horizontal="center" vertical="center"/>
      <protection locked="0"/>
    </xf>
    <xf numFmtId="0" fontId="69" fillId="0" borderId="19" xfId="2" applyFont="1" applyBorder="1" applyAlignment="1" applyProtection="1">
      <alignment horizontal="center" vertical="center" shrinkToFit="1"/>
      <protection locked="0"/>
    </xf>
    <xf numFmtId="0" fontId="69" fillId="0" borderId="20" xfId="2" applyFont="1" applyBorder="1" applyAlignment="1" applyProtection="1">
      <alignment horizontal="center" vertical="center" shrinkToFit="1"/>
      <protection locked="0"/>
    </xf>
    <xf numFmtId="0" fontId="69" fillId="0" borderId="21" xfId="2" applyFont="1" applyBorder="1" applyAlignment="1" applyProtection="1">
      <alignment horizontal="center" vertical="center" shrinkToFit="1"/>
      <protection locked="0"/>
    </xf>
    <xf numFmtId="180" fontId="64" fillId="2" borderId="22" xfId="2" quotePrefix="1" applyNumberFormat="1" applyFont="1" applyFill="1" applyBorder="1" applyAlignment="1" applyProtection="1">
      <alignment horizontal="center" vertical="center" shrinkToFit="1"/>
      <protection locked="0"/>
    </xf>
    <xf numFmtId="180" fontId="64" fillId="2" borderId="23" xfId="2" applyNumberFormat="1" applyFont="1" applyFill="1" applyBorder="1" applyAlignment="1" applyProtection="1">
      <alignment horizontal="center" vertical="center" shrinkToFit="1"/>
      <protection locked="0"/>
    </xf>
    <xf numFmtId="181" fontId="64" fillId="0" borderId="19" xfId="2" applyNumberFormat="1" applyFont="1" applyBorder="1" applyAlignment="1" applyProtection="1">
      <alignment horizontal="center" vertical="center" shrinkToFit="1"/>
      <protection locked="0"/>
    </xf>
    <xf numFmtId="181" fontId="64" fillId="0" borderId="23" xfId="2" applyNumberFormat="1" applyFont="1" applyBorder="1" applyAlignment="1" applyProtection="1">
      <alignment horizontal="center" vertical="center" shrinkToFit="1"/>
      <protection locked="0"/>
    </xf>
    <xf numFmtId="177" fontId="64" fillId="3" borderId="53" xfId="2" applyNumberFormat="1" applyFont="1" applyFill="1" applyBorder="1" applyAlignment="1" applyProtection="1">
      <alignment horizontal="center" vertical="center"/>
      <protection locked="0"/>
    </xf>
    <xf numFmtId="177" fontId="64" fillId="3" borderId="54" xfId="2" applyNumberFormat="1" applyFont="1" applyFill="1" applyBorder="1" applyAlignment="1" applyProtection="1">
      <alignment horizontal="center" vertical="center"/>
      <protection locked="0"/>
    </xf>
    <xf numFmtId="0" fontId="64" fillId="0" borderId="47" xfId="2" applyFont="1" applyBorder="1" applyAlignment="1" applyProtection="1">
      <alignment horizontal="center" vertical="center"/>
      <protection locked="0"/>
    </xf>
    <xf numFmtId="0" fontId="64" fillId="0" borderId="47" xfId="2" applyFont="1" applyBorder="1" applyAlignment="1" applyProtection="1">
      <alignment horizontal="center" vertical="center" shrinkToFit="1"/>
      <protection locked="0"/>
    </xf>
    <xf numFmtId="0" fontId="32" fillId="0" borderId="3" xfId="2" applyFont="1" applyBorder="1" applyAlignment="1" applyProtection="1">
      <alignment horizontal="center" vertical="center" shrinkToFit="1"/>
      <protection locked="0"/>
    </xf>
    <xf numFmtId="0" fontId="32" fillId="0" borderId="9" xfId="2" applyFont="1" applyBorder="1" applyAlignment="1" applyProtection="1">
      <alignment horizontal="center" vertical="center" shrinkToFit="1"/>
      <protection locked="0"/>
    </xf>
    <xf numFmtId="0" fontId="32" fillId="0" borderId="49" xfId="2" applyFont="1" applyBorder="1" applyAlignment="1" applyProtection="1">
      <alignment horizontal="center" vertical="center"/>
      <protection locked="0"/>
    </xf>
    <xf numFmtId="0" fontId="32" fillId="0" borderId="50" xfId="2" applyFont="1" applyBorder="1" applyAlignment="1" applyProtection="1">
      <alignment horizontal="center" vertical="center"/>
      <protection locked="0"/>
    </xf>
    <xf numFmtId="0" fontId="32" fillId="0" borderId="7" xfId="2" applyFont="1" applyBorder="1" applyAlignment="1" applyProtection="1">
      <alignment horizontal="center" vertical="center"/>
      <protection locked="0"/>
    </xf>
    <xf numFmtId="0" fontId="64" fillId="0" borderId="8" xfId="2" applyFont="1" applyBorder="1" applyAlignment="1" applyProtection="1">
      <alignment horizontal="center" vertical="center"/>
      <protection locked="0"/>
    </xf>
    <xf numFmtId="0" fontId="64" fillId="0" borderId="51" xfId="2" applyFont="1" applyBorder="1" applyAlignment="1" applyProtection="1">
      <alignment horizontal="center" vertical="center"/>
      <protection locked="0"/>
    </xf>
    <xf numFmtId="177" fontId="64" fillId="0" borderId="19" xfId="2" applyNumberFormat="1" applyFont="1" applyBorder="1" applyAlignment="1">
      <alignment horizontal="center" vertical="center"/>
    </xf>
    <xf numFmtId="177" fontId="64" fillId="0" borderId="23" xfId="2" applyNumberFormat="1" applyFont="1" applyBorder="1" applyAlignment="1">
      <alignment horizontal="center" vertical="center"/>
    </xf>
    <xf numFmtId="177" fontId="64" fillId="3" borderId="37" xfId="2" applyNumberFormat="1" applyFont="1" applyFill="1" applyBorder="1" applyAlignment="1" applyProtection="1">
      <alignment horizontal="center" vertical="center"/>
      <protection locked="0"/>
    </xf>
    <xf numFmtId="177" fontId="64" fillId="3" borderId="9" xfId="2" applyNumberFormat="1" applyFont="1" applyFill="1" applyBorder="1" applyAlignment="1" applyProtection="1">
      <alignment horizontal="center" vertical="center"/>
      <protection locked="0"/>
    </xf>
    <xf numFmtId="177" fontId="64" fillId="3" borderId="3" xfId="2" applyNumberFormat="1" applyFont="1" applyFill="1" applyBorder="1" applyAlignment="1" applyProtection="1">
      <alignment horizontal="center" vertical="center"/>
      <protection locked="0"/>
    </xf>
    <xf numFmtId="177" fontId="64" fillId="3" borderId="0" xfId="2" applyNumberFormat="1" applyFont="1" applyFill="1" applyAlignment="1" applyProtection="1">
      <alignment horizontal="center" vertical="center"/>
      <protection locked="0"/>
    </xf>
    <xf numFmtId="177" fontId="64" fillId="3" borderId="4" xfId="2" applyNumberFormat="1" applyFont="1" applyFill="1" applyBorder="1" applyAlignment="1" applyProtection="1">
      <alignment horizontal="center" vertical="center"/>
      <protection locked="0"/>
    </xf>
    <xf numFmtId="177" fontId="64" fillId="3" borderId="55" xfId="2" quotePrefix="1" applyNumberFormat="1" applyFont="1" applyFill="1" applyBorder="1" applyAlignment="1" applyProtection="1">
      <alignment horizontal="center" vertical="center"/>
      <protection locked="0"/>
    </xf>
    <xf numFmtId="177" fontId="64" fillId="0" borderId="64" xfId="2" applyNumberFormat="1" applyFont="1" applyBorder="1" applyAlignment="1" applyProtection="1">
      <alignment horizontal="center" vertical="center"/>
      <protection locked="0"/>
    </xf>
    <xf numFmtId="177" fontId="64" fillId="0" borderId="67" xfId="2" applyNumberFormat="1" applyFont="1" applyBorder="1" applyAlignment="1" applyProtection="1">
      <alignment horizontal="center" vertical="center"/>
      <protection locked="0"/>
    </xf>
    <xf numFmtId="183" fontId="64" fillId="0" borderId="54" xfId="2" applyNumberFormat="1" applyFont="1" applyBorder="1" applyAlignment="1" applyProtection="1">
      <alignment horizontal="center" vertical="center" shrinkToFit="1"/>
      <protection locked="0"/>
    </xf>
    <xf numFmtId="0" fontId="69" fillId="3" borderId="31" xfId="2" applyFont="1" applyFill="1" applyBorder="1" applyAlignment="1" applyProtection="1">
      <alignment horizontal="center" vertical="center" shrinkToFit="1"/>
      <protection locked="0"/>
    </xf>
    <xf numFmtId="0" fontId="69" fillId="3" borderId="32" xfId="2" applyFont="1" applyFill="1" applyBorder="1" applyAlignment="1" applyProtection="1">
      <alignment horizontal="center" vertical="center" shrinkToFit="1"/>
      <protection locked="0"/>
    </xf>
    <xf numFmtId="0" fontId="69" fillId="3" borderId="33" xfId="2" applyFont="1" applyFill="1" applyBorder="1" applyAlignment="1" applyProtection="1">
      <alignment horizontal="center" vertical="center" shrinkToFit="1"/>
      <protection locked="0"/>
    </xf>
    <xf numFmtId="183" fontId="64" fillId="3" borderId="55" xfId="2" applyNumberFormat="1" applyFont="1" applyFill="1" applyBorder="1" applyAlignment="1" applyProtection="1">
      <alignment horizontal="center" vertical="center" shrinkToFit="1"/>
      <protection locked="0"/>
    </xf>
    <xf numFmtId="177" fontId="64" fillId="3" borderId="75" xfId="2" applyNumberFormat="1" applyFont="1" applyFill="1" applyBorder="1" applyAlignment="1" applyProtection="1">
      <alignment horizontal="center" vertical="center"/>
      <protection locked="0"/>
    </xf>
    <xf numFmtId="177" fontId="64" fillId="3" borderId="76" xfId="2" applyNumberFormat="1" applyFont="1" applyFill="1" applyBorder="1" applyAlignment="1" applyProtection="1">
      <alignment horizontal="center" vertical="center"/>
      <protection locked="0"/>
    </xf>
    <xf numFmtId="177" fontId="64" fillId="0" borderId="19" xfId="2" applyNumberFormat="1" applyFont="1" applyBorder="1" applyAlignment="1" applyProtection="1">
      <alignment horizontal="center" vertical="center"/>
      <protection locked="0"/>
    </xf>
    <xf numFmtId="177" fontId="64" fillId="3" borderId="38" xfId="2" applyNumberFormat="1" applyFont="1" applyFill="1" applyBorder="1" applyAlignment="1" applyProtection="1">
      <alignment horizontal="center" vertical="center"/>
      <protection locked="0"/>
    </xf>
    <xf numFmtId="177" fontId="64" fillId="3" borderId="17" xfId="2" applyNumberFormat="1" applyFont="1" applyFill="1" applyBorder="1" applyAlignment="1" applyProtection="1">
      <alignment horizontal="center" vertical="center"/>
      <protection locked="0"/>
    </xf>
    <xf numFmtId="177" fontId="64" fillId="3" borderId="28" xfId="2" applyNumberFormat="1" applyFont="1" applyFill="1" applyBorder="1" applyAlignment="1" applyProtection="1">
      <alignment horizontal="center" vertical="center"/>
      <protection locked="0"/>
    </xf>
    <xf numFmtId="184" fontId="4" fillId="0" borderId="0" xfId="2" applyNumberFormat="1" applyFont="1" applyAlignment="1" applyProtection="1">
      <alignment horizontal="center" vertical="center" shrinkToFit="1"/>
      <protection locked="0"/>
    </xf>
    <xf numFmtId="0" fontId="69" fillId="3" borderId="19" xfId="2" applyFont="1" applyFill="1" applyBorder="1" applyAlignment="1" applyProtection="1">
      <alignment horizontal="center" vertical="center" shrinkToFit="1"/>
      <protection locked="0" hidden="1"/>
    </xf>
    <xf numFmtId="0" fontId="69" fillId="3" borderId="20" xfId="2" applyFont="1" applyFill="1" applyBorder="1" applyAlignment="1" applyProtection="1">
      <alignment horizontal="center" vertical="center" shrinkToFit="1"/>
      <protection locked="0" hidden="1"/>
    </xf>
    <xf numFmtId="0" fontId="69" fillId="3" borderId="23" xfId="2" applyFont="1" applyFill="1" applyBorder="1" applyAlignment="1" applyProtection="1">
      <alignment horizontal="center" vertical="center" shrinkToFit="1"/>
      <protection locked="0" hidden="1"/>
    </xf>
    <xf numFmtId="183" fontId="64" fillId="3" borderId="54" xfId="2" applyNumberFormat="1" applyFont="1" applyFill="1" applyBorder="1" applyAlignment="1" applyProtection="1">
      <alignment horizontal="center" vertical="center" shrinkToFit="1"/>
      <protection locked="0"/>
    </xf>
    <xf numFmtId="176" fontId="64" fillId="3" borderId="24" xfId="1" applyNumberFormat="1" applyFont="1" applyFill="1" applyBorder="1" applyAlignment="1" applyProtection="1">
      <alignment horizontal="center" vertical="center"/>
      <protection locked="0"/>
    </xf>
    <xf numFmtId="0" fontId="4" fillId="3" borderId="0" xfId="2" applyFont="1" applyFill="1" applyAlignment="1" applyProtection="1">
      <alignment horizontal="center" vertical="center" shrinkToFit="1"/>
      <protection locked="0" hidden="1"/>
    </xf>
    <xf numFmtId="183" fontId="4" fillId="3" borderId="0" xfId="2" applyNumberFormat="1" applyFont="1" applyFill="1" applyAlignment="1" applyProtection="1">
      <alignment horizontal="center" vertical="center" shrinkToFit="1"/>
      <protection locked="0"/>
    </xf>
    <xf numFmtId="177" fontId="64" fillId="0" borderId="72" xfId="2" applyNumberFormat="1" applyFont="1" applyBorder="1" applyAlignment="1" applyProtection="1">
      <alignment horizontal="center" vertical="center"/>
      <protection locked="0"/>
    </xf>
    <xf numFmtId="177" fontId="64" fillId="0" borderId="77" xfId="2" applyNumberFormat="1" applyFont="1" applyBorder="1" applyAlignment="1" applyProtection="1">
      <alignment horizontal="center" vertical="center"/>
      <protection locked="0"/>
    </xf>
    <xf numFmtId="176" fontId="4" fillId="0" borderId="0" xfId="1" quotePrefix="1" applyNumberFormat="1" applyFont="1" applyAlignment="1" applyProtection="1">
      <alignment horizontal="center" vertical="center"/>
      <protection locked="0"/>
    </xf>
    <xf numFmtId="177" fontId="64" fillId="3" borderId="23" xfId="2" applyNumberFormat="1" applyFont="1" applyFill="1" applyBorder="1" applyAlignment="1" applyProtection="1">
      <alignment horizontal="center" vertical="center"/>
      <protection locked="0"/>
    </xf>
    <xf numFmtId="184" fontId="4" fillId="3" borderId="0" xfId="2" applyNumberFormat="1" applyFont="1" applyFill="1" applyAlignment="1" applyProtection="1">
      <alignment horizontal="center" vertical="center" shrinkToFit="1"/>
      <protection locked="0"/>
    </xf>
    <xf numFmtId="193" fontId="4" fillId="3" borderId="0" xfId="2" applyNumberFormat="1" applyFont="1" applyFill="1" applyAlignment="1" applyProtection="1">
      <alignment horizontal="center" vertical="center" shrinkToFit="1"/>
      <protection locked="0"/>
    </xf>
    <xf numFmtId="177" fontId="64" fillId="0" borderId="24" xfId="2" applyNumberFormat="1" applyFont="1" applyBorder="1" applyAlignment="1" applyProtection="1">
      <alignment horizontal="center" vertical="center"/>
      <protection locked="0"/>
    </xf>
    <xf numFmtId="182" fontId="69" fillId="3" borderId="19" xfId="2" applyNumberFormat="1" applyFont="1" applyFill="1" applyBorder="1" applyAlignment="1">
      <alignment horizontal="center" vertical="center" wrapText="1" shrinkToFit="1"/>
    </xf>
    <xf numFmtId="182" fontId="69" fillId="3" borderId="20" xfId="2" applyNumberFormat="1" applyFont="1" applyFill="1" applyBorder="1" applyAlignment="1">
      <alignment horizontal="center" vertical="center" wrapText="1" shrinkToFit="1"/>
    </xf>
    <xf numFmtId="182" fontId="69" fillId="3" borderId="21" xfId="2" applyNumberFormat="1" applyFont="1" applyFill="1" applyBorder="1" applyAlignment="1">
      <alignment horizontal="center" vertical="center" wrapText="1" shrinkToFit="1"/>
    </xf>
    <xf numFmtId="194" fontId="64" fillId="3" borderId="22" xfId="2" applyNumberFormat="1" applyFont="1" applyFill="1" applyBorder="1" applyAlignment="1">
      <alignment horizontal="center" vertical="center" shrinkToFit="1"/>
    </xf>
    <xf numFmtId="194" fontId="64" fillId="3" borderId="23" xfId="2" applyNumberFormat="1" applyFont="1" applyFill="1" applyBorder="1" applyAlignment="1">
      <alignment horizontal="center" vertical="center" shrinkToFit="1"/>
    </xf>
    <xf numFmtId="0" fontId="64" fillId="0" borderId="6" xfId="2" applyFont="1" applyBorder="1" applyAlignment="1">
      <alignment horizontal="center" vertical="center"/>
    </xf>
    <xf numFmtId="0" fontId="64" fillId="0" borderId="36" xfId="2" applyFont="1" applyBorder="1" applyAlignment="1">
      <alignment horizontal="center" vertical="center"/>
    </xf>
    <xf numFmtId="0" fontId="64" fillId="0" borderId="5" xfId="2" applyFont="1" applyBorder="1" applyAlignment="1">
      <alignment horizontal="center" vertical="center" shrinkToFit="1"/>
    </xf>
    <xf numFmtId="0" fontId="64" fillId="0" borderId="7" xfId="2" applyFont="1" applyBorder="1" applyAlignment="1">
      <alignment horizontal="center" vertical="center" shrinkToFit="1"/>
    </xf>
    <xf numFmtId="0" fontId="32" fillId="0" borderId="3" xfId="2" applyFont="1" applyBorder="1" applyAlignment="1">
      <alignment horizontal="center" vertical="center"/>
    </xf>
    <xf numFmtId="0" fontId="32" fillId="0" borderId="4" xfId="2" applyFont="1" applyBorder="1" applyAlignment="1">
      <alignment horizontal="center" vertical="center"/>
    </xf>
    <xf numFmtId="0" fontId="32" fillId="0" borderId="71" xfId="2" applyFont="1" applyBorder="1" applyAlignment="1">
      <alignment horizontal="center" vertical="center"/>
    </xf>
    <xf numFmtId="0" fontId="32" fillId="0" borderId="9" xfId="2" applyFont="1" applyBorder="1" applyAlignment="1">
      <alignment horizontal="center" vertical="center"/>
    </xf>
    <xf numFmtId="0" fontId="32" fillId="0" borderId="37" xfId="2" applyFont="1" applyBorder="1" applyAlignment="1">
      <alignment horizontal="center" vertical="center"/>
    </xf>
    <xf numFmtId="177" fontId="64" fillId="3" borderId="56" xfId="2" applyNumberFormat="1" applyFont="1" applyFill="1" applyBorder="1" applyAlignment="1" applyProtection="1">
      <alignment horizontal="center" vertical="center"/>
      <protection locked="0"/>
    </xf>
    <xf numFmtId="177" fontId="64" fillId="3" borderId="55" xfId="2" applyNumberFormat="1" applyFont="1" applyFill="1" applyBorder="1" applyAlignment="1" applyProtection="1">
      <alignment horizontal="center" vertical="center"/>
      <protection locked="0"/>
    </xf>
    <xf numFmtId="181" fontId="64" fillId="3" borderId="31" xfId="2" applyNumberFormat="1" applyFont="1" applyFill="1" applyBorder="1" applyAlignment="1" applyProtection="1">
      <alignment horizontal="center" vertical="center" shrinkToFit="1"/>
      <protection locked="0"/>
    </xf>
    <xf numFmtId="181" fontId="64" fillId="3" borderId="35" xfId="2" applyNumberFormat="1" applyFont="1" applyFill="1" applyBorder="1" applyAlignment="1" applyProtection="1">
      <alignment horizontal="center" vertical="center" shrinkToFit="1"/>
      <protection locked="0"/>
    </xf>
    <xf numFmtId="177" fontId="64" fillId="3" borderId="19" xfId="2" quotePrefix="1" applyNumberFormat="1" applyFont="1" applyFill="1" applyBorder="1" applyAlignment="1" applyProtection="1">
      <alignment horizontal="center" vertical="center" shrinkToFit="1"/>
      <protection locked="0"/>
    </xf>
    <xf numFmtId="177" fontId="64" fillId="3" borderId="23" xfId="2" quotePrefix="1" applyNumberFormat="1" applyFont="1" applyFill="1" applyBorder="1" applyAlignment="1" applyProtection="1">
      <alignment horizontal="center" vertical="center" shrinkToFit="1"/>
      <protection locked="0"/>
    </xf>
    <xf numFmtId="0" fontId="36" fillId="4" borderId="0" xfId="2" applyFont="1" applyFill="1" applyAlignment="1" applyProtection="1">
      <alignment horizontal="left" vertical="center" shrinkToFit="1"/>
      <protection locked="0" hidden="1"/>
    </xf>
    <xf numFmtId="0" fontId="32" fillId="4" borderId="0" xfId="2" applyFont="1" applyFill="1" applyAlignment="1" applyProtection="1">
      <alignment horizontal="left" vertical="center" shrinkToFit="1"/>
      <protection locked="0" hidden="1"/>
    </xf>
    <xf numFmtId="181" fontId="64" fillId="3" borderId="19" xfId="2" applyNumberFormat="1" applyFont="1" applyFill="1" applyBorder="1" applyAlignment="1" applyProtection="1">
      <alignment horizontal="center" vertical="center" shrinkToFit="1"/>
      <protection locked="0"/>
    </xf>
    <xf numFmtId="181" fontId="64" fillId="3" borderId="23" xfId="2" applyNumberFormat="1" applyFont="1" applyFill="1" applyBorder="1" applyAlignment="1" applyProtection="1">
      <alignment horizontal="center" vertical="center" shrinkToFit="1"/>
      <protection locked="0"/>
    </xf>
    <xf numFmtId="181" fontId="64" fillId="2" borderId="19" xfId="2" applyNumberFormat="1" applyFont="1" applyFill="1" applyBorder="1" applyAlignment="1" applyProtection="1">
      <alignment horizontal="center" vertical="center" shrinkToFit="1"/>
      <protection locked="0"/>
    </xf>
    <xf numFmtId="181" fontId="64" fillId="2" borderId="23" xfId="2" applyNumberFormat="1" applyFont="1" applyFill="1" applyBorder="1" applyAlignment="1" applyProtection="1">
      <alignment horizontal="center" vertical="center" shrinkToFit="1"/>
      <protection locked="0"/>
    </xf>
    <xf numFmtId="177" fontId="64" fillId="2" borderId="19" xfId="2" applyNumberFormat="1" applyFont="1" applyFill="1" applyBorder="1" applyAlignment="1" applyProtection="1">
      <alignment horizontal="center" vertical="center" shrinkToFit="1"/>
      <protection locked="0"/>
    </xf>
    <xf numFmtId="177" fontId="64" fillId="2" borderId="23" xfId="2" applyNumberFormat="1" applyFont="1" applyFill="1" applyBorder="1" applyAlignment="1" applyProtection="1">
      <alignment horizontal="center" vertical="center" shrinkToFit="1"/>
      <protection locked="0"/>
    </xf>
    <xf numFmtId="177" fontId="64" fillId="2" borderId="53" xfId="2" applyNumberFormat="1" applyFont="1" applyFill="1" applyBorder="1" applyAlignment="1" applyProtection="1">
      <alignment horizontal="center" vertical="center"/>
      <protection locked="0"/>
    </xf>
    <xf numFmtId="177" fontId="64" fillId="2" borderId="54" xfId="2" applyNumberFormat="1" applyFont="1" applyFill="1" applyBorder="1" applyAlignment="1" applyProtection="1">
      <alignment horizontal="center" vertical="center"/>
      <protection locked="0"/>
    </xf>
    <xf numFmtId="192" fontId="64" fillId="0" borderId="22" xfId="2" applyNumberFormat="1" applyFont="1" applyBorder="1" applyAlignment="1" applyProtection="1">
      <alignment horizontal="center" vertical="center" shrinkToFit="1"/>
      <protection locked="0"/>
    </xf>
    <xf numFmtId="192" fontId="64" fillId="0" borderId="23" xfId="2" applyNumberFormat="1" applyFont="1" applyBorder="1" applyAlignment="1" applyProtection="1">
      <alignment horizontal="center" vertical="center" shrinkToFit="1"/>
      <protection locked="0"/>
    </xf>
    <xf numFmtId="0" fontId="69" fillId="2" borderId="19" xfId="2" applyFont="1" applyFill="1" applyBorder="1" applyAlignment="1" applyProtection="1">
      <alignment horizontal="center" vertical="center" shrinkToFit="1"/>
      <protection locked="0"/>
    </xf>
    <xf numFmtId="0" fontId="69" fillId="2" borderId="20" xfId="2" applyFont="1" applyFill="1" applyBorder="1" applyAlignment="1" applyProtection="1">
      <alignment horizontal="center" vertical="center" shrinkToFit="1"/>
      <protection locked="0"/>
    </xf>
    <xf numFmtId="0" fontId="69" fillId="2" borderId="21" xfId="2" applyFont="1" applyFill="1" applyBorder="1" applyAlignment="1" applyProtection="1">
      <alignment horizontal="center" vertical="center" shrinkToFit="1"/>
      <protection locked="0"/>
    </xf>
    <xf numFmtId="180" fontId="64" fillId="3" borderId="22" xfId="2" quotePrefix="1" applyNumberFormat="1" applyFont="1" applyFill="1" applyBorder="1" applyAlignment="1" applyProtection="1">
      <alignment horizontal="center" vertical="center" shrinkToFit="1"/>
      <protection locked="0"/>
    </xf>
    <xf numFmtId="180" fontId="64" fillId="3" borderId="23" xfId="2" applyNumberFormat="1" applyFont="1" applyFill="1" applyBorder="1" applyAlignment="1" applyProtection="1">
      <alignment horizontal="center" vertical="center" shrinkToFit="1"/>
      <protection locked="0"/>
    </xf>
    <xf numFmtId="192" fontId="64" fillId="3" borderId="22" xfId="2" applyNumberFormat="1" applyFont="1" applyFill="1" applyBorder="1" applyAlignment="1" applyProtection="1">
      <alignment horizontal="center" vertical="center" shrinkToFit="1"/>
      <protection locked="0"/>
    </xf>
    <xf numFmtId="192" fontId="64" fillId="3" borderId="23" xfId="2" applyNumberFormat="1" applyFont="1" applyFill="1" applyBorder="1" applyAlignment="1" applyProtection="1">
      <alignment horizontal="center" vertical="center" shrinkToFit="1"/>
      <protection locked="0"/>
    </xf>
    <xf numFmtId="177" fontId="64" fillId="3" borderId="19" xfId="2" applyNumberFormat="1" applyFont="1" applyFill="1" applyBorder="1" applyAlignment="1" applyProtection="1">
      <alignment horizontal="center" vertical="center" shrinkToFit="1"/>
      <protection locked="0"/>
    </xf>
    <xf numFmtId="177" fontId="64" fillId="3" borderId="23" xfId="2" applyNumberFormat="1" applyFont="1" applyFill="1" applyBorder="1" applyAlignment="1" applyProtection="1">
      <alignment horizontal="center" vertical="center" shrinkToFit="1"/>
      <protection locked="0"/>
    </xf>
    <xf numFmtId="0" fontId="69" fillId="2" borderId="12" xfId="2" applyFont="1" applyFill="1" applyBorder="1" applyAlignment="1" applyProtection="1">
      <alignment horizontal="center" vertical="center" shrinkToFit="1"/>
      <protection locked="0"/>
    </xf>
    <xf numFmtId="0" fontId="69" fillId="2" borderId="13" xfId="2" applyFont="1" applyFill="1" applyBorder="1" applyAlignment="1" applyProtection="1">
      <alignment horizontal="center" vertical="center" shrinkToFit="1"/>
      <protection locked="0"/>
    </xf>
    <xf numFmtId="0" fontId="69" fillId="2" borderId="14" xfId="2" applyFont="1" applyFill="1" applyBorder="1" applyAlignment="1" applyProtection="1">
      <alignment horizontal="center" vertical="center" shrinkToFit="1"/>
      <protection locked="0"/>
    </xf>
    <xf numFmtId="192" fontId="64" fillId="2" borderId="22" xfId="2" applyNumberFormat="1" applyFont="1" applyFill="1" applyBorder="1" applyAlignment="1" applyProtection="1">
      <alignment horizontal="center" vertical="center" shrinkToFit="1"/>
      <protection locked="0"/>
    </xf>
    <xf numFmtId="192" fontId="64" fillId="2" borderId="23" xfId="2" applyNumberFormat="1" applyFont="1" applyFill="1" applyBorder="1" applyAlignment="1" applyProtection="1">
      <alignment horizontal="center" vertical="center" shrinkToFit="1"/>
      <protection locked="0"/>
    </xf>
    <xf numFmtId="177" fontId="64" fillId="0" borderId="19" xfId="2" quotePrefix="1" applyNumberFormat="1" applyFont="1" applyBorder="1" applyAlignment="1" applyProtection="1">
      <alignment horizontal="center" vertical="center" shrinkToFit="1"/>
      <protection locked="0"/>
    </xf>
    <xf numFmtId="177" fontId="64" fillId="0" borderId="23" xfId="2" quotePrefix="1" applyNumberFormat="1" applyFont="1" applyBorder="1" applyAlignment="1" applyProtection="1">
      <alignment horizontal="center" vertical="center" shrinkToFit="1"/>
      <protection locked="0"/>
    </xf>
    <xf numFmtId="177" fontId="64" fillId="2" borderId="36" xfId="2" applyNumberFormat="1" applyFont="1" applyFill="1" applyBorder="1" applyAlignment="1" applyProtection="1">
      <alignment horizontal="center" vertical="center"/>
      <protection locked="0"/>
    </xf>
    <xf numFmtId="177" fontId="64" fillId="2" borderId="38" xfId="2" applyNumberFormat="1" applyFont="1" applyFill="1" applyBorder="1" applyAlignment="1" applyProtection="1">
      <alignment horizontal="center" vertical="center"/>
      <protection locked="0"/>
    </xf>
    <xf numFmtId="0" fontId="32" fillId="0" borderId="10" xfId="2" applyFont="1" applyBorder="1" applyAlignment="1">
      <alignment horizontal="center" vertical="center"/>
    </xf>
    <xf numFmtId="177" fontId="64" fillId="0" borderId="64" xfId="2" quotePrefix="1" applyNumberFormat="1" applyFont="1" applyBorder="1" applyAlignment="1" applyProtection="1">
      <alignment horizontal="center" vertical="center"/>
      <protection locked="0"/>
    </xf>
    <xf numFmtId="177" fontId="64" fillId="0" borderId="67" xfId="2" quotePrefix="1" applyNumberFormat="1" applyFont="1" applyBorder="1" applyAlignment="1" applyProtection="1">
      <alignment horizontal="center" vertical="center"/>
      <protection locked="0"/>
    </xf>
    <xf numFmtId="177" fontId="64" fillId="3" borderId="64" xfId="2" quotePrefix="1" applyNumberFormat="1" applyFont="1" applyFill="1" applyBorder="1" applyAlignment="1" applyProtection="1">
      <alignment horizontal="center" vertical="center"/>
      <protection locked="0"/>
    </xf>
    <xf numFmtId="184" fontId="64" fillId="0" borderId="54" xfId="2" applyNumberFormat="1" applyFont="1" applyBorder="1" applyAlignment="1" applyProtection="1">
      <alignment horizontal="center" vertical="center" shrinkToFit="1"/>
      <protection locked="0"/>
    </xf>
    <xf numFmtId="184" fontId="64" fillId="0" borderId="19" xfId="2" applyNumberFormat="1" applyFont="1" applyBorder="1" applyAlignment="1" applyProtection="1">
      <alignment horizontal="center" vertical="center" shrinkToFit="1"/>
      <protection locked="0"/>
    </xf>
    <xf numFmtId="184" fontId="64" fillId="0" borderId="23" xfId="2" applyNumberFormat="1" applyFont="1" applyBorder="1" applyAlignment="1" applyProtection="1">
      <alignment horizontal="center" vertical="center" shrinkToFit="1"/>
      <protection locked="0"/>
    </xf>
    <xf numFmtId="177" fontId="64" fillId="3" borderId="24" xfId="2" applyNumberFormat="1" applyFont="1" applyFill="1" applyBorder="1" applyAlignment="1">
      <alignment horizontal="center" vertical="center"/>
    </xf>
    <xf numFmtId="182" fontId="69" fillId="0" borderId="19" xfId="2" applyNumberFormat="1" applyFont="1" applyBorder="1" applyAlignment="1">
      <alignment horizontal="center" vertical="center" wrapText="1" shrinkToFit="1"/>
    </xf>
    <xf numFmtId="182" fontId="69" fillId="0" borderId="20" xfId="2" applyNumberFormat="1" applyFont="1" applyBorder="1" applyAlignment="1">
      <alignment horizontal="center" vertical="center" wrapText="1" shrinkToFit="1"/>
    </xf>
    <xf numFmtId="182" fontId="69" fillId="0" borderId="21" xfId="2" applyNumberFormat="1" applyFont="1" applyBorder="1" applyAlignment="1">
      <alignment horizontal="center" vertical="center" wrapText="1" shrinkToFit="1"/>
    </xf>
    <xf numFmtId="194" fontId="64" fillId="2" borderId="22" xfId="2" applyNumberFormat="1" applyFont="1" applyFill="1" applyBorder="1" applyAlignment="1">
      <alignment horizontal="center" vertical="center" shrinkToFit="1"/>
    </xf>
    <xf numFmtId="194" fontId="64" fillId="2" borderId="23" xfId="2" applyNumberFormat="1" applyFont="1" applyFill="1" applyBorder="1" applyAlignment="1">
      <alignment horizontal="center" vertical="center" shrinkToFit="1"/>
    </xf>
    <xf numFmtId="177" fontId="64" fillId="2" borderId="46" xfId="2" applyNumberFormat="1" applyFont="1" applyFill="1" applyBorder="1" applyAlignment="1">
      <alignment horizontal="center" vertical="center"/>
    </xf>
    <xf numFmtId="177" fontId="64" fillId="0" borderId="25" xfId="2" applyNumberFormat="1" applyFont="1" applyBorder="1" applyAlignment="1">
      <alignment horizontal="center" vertical="center"/>
    </xf>
    <xf numFmtId="177" fontId="64" fillId="0" borderId="43" xfId="2" applyNumberFormat="1" applyFont="1" applyBorder="1" applyAlignment="1">
      <alignment horizontal="center" vertical="center"/>
    </xf>
    <xf numFmtId="180" fontId="64" fillId="2" borderId="22" xfId="2" applyNumberFormat="1" applyFont="1" applyFill="1" applyBorder="1" applyAlignment="1" applyProtection="1">
      <alignment horizontal="center" vertical="center" shrinkToFit="1"/>
      <protection locked="0"/>
    </xf>
    <xf numFmtId="177" fontId="64" fillId="3" borderId="67" xfId="2" quotePrefix="1" applyNumberFormat="1" applyFont="1" applyFill="1" applyBorder="1" applyAlignment="1" applyProtection="1">
      <alignment horizontal="center" vertical="center"/>
      <protection locked="0"/>
    </xf>
    <xf numFmtId="177" fontId="64" fillId="3" borderId="26" xfId="2" applyNumberFormat="1" applyFont="1" applyFill="1" applyBorder="1" applyAlignment="1" applyProtection="1">
      <alignment horizontal="center" vertical="center"/>
      <protection locked="0"/>
    </xf>
    <xf numFmtId="177" fontId="64" fillId="0" borderId="24" xfId="2" applyNumberFormat="1" applyFont="1" applyBorder="1" applyAlignment="1">
      <alignment horizontal="center" vertical="center"/>
    </xf>
    <xf numFmtId="182" fontId="69" fillId="3" borderId="19" xfId="2" applyNumberFormat="1" applyFont="1" applyFill="1" applyBorder="1" applyAlignment="1">
      <alignment horizontal="center" vertical="center" shrinkToFit="1"/>
    </xf>
    <xf numFmtId="182" fontId="69" fillId="3" borderId="20" xfId="2" applyNumberFormat="1" applyFont="1" applyFill="1" applyBorder="1" applyAlignment="1">
      <alignment horizontal="center" vertical="center" shrinkToFit="1"/>
    </xf>
    <xf numFmtId="182" fontId="69" fillId="3" borderId="21" xfId="2" applyNumberFormat="1" applyFont="1" applyFill="1" applyBorder="1" applyAlignment="1">
      <alignment horizontal="center" vertical="center" shrinkToFit="1"/>
    </xf>
    <xf numFmtId="182" fontId="69" fillId="0" borderId="19" xfId="2" applyNumberFormat="1" applyFont="1" applyBorder="1" applyAlignment="1">
      <alignment horizontal="center" vertical="center" shrinkToFit="1"/>
    </xf>
    <xf numFmtId="182" fontId="69" fillId="0" borderId="20" xfId="2" applyNumberFormat="1" applyFont="1" applyBorder="1" applyAlignment="1">
      <alignment horizontal="center" vertical="center" shrinkToFit="1"/>
    </xf>
    <xf numFmtId="182" fontId="69" fillId="0" borderId="21" xfId="2" applyNumberFormat="1" applyFont="1" applyBorder="1" applyAlignment="1">
      <alignment horizontal="center" vertical="center" shrinkToFit="1"/>
    </xf>
    <xf numFmtId="177" fontId="64" fillId="3" borderId="24" xfId="2" quotePrefix="1" applyNumberFormat="1" applyFont="1" applyFill="1" applyBorder="1" applyAlignment="1" applyProtection="1">
      <alignment horizontal="center" vertical="center"/>
      <protection locked="0"/>
    </xf>
    <xf numFmtId="176" fontId="64" fillId="0" borderId="24" xfId="1" quotePrefix="1" applyNumberFormat="1" applyFont="1" applyBorder="1" applyAlignment="1" applyProtection="1">
      <alignment horizontal="center" vertical="center"/>
      <protection locked="0"/>
    </xf>
    <xf numFmtId="182" fontId="69" fillId="3" borderId="25" xfId="2" applyNumberFormat="1" applyFont="1" applyFill="1" applyBorder="1" applyAlignment="1">
      <alignment horizontal="center" vertical="center" shrinkToFit="1"/>
    </xf>
    <xf numFmtId="182" fontId="69" fillId="3" borderId="26" xfId="2" applyNumberFormat="1" applyFont="1" applyFill="1" applyBorder="1" applyAlignment="1">
      <alignment horizontal="center" vertical="center" shrinkToFit="1"/>
    </xf>
    <xf numFmtId="182" fontId="69" fillId="3" borderId="58" xfId="2" applyNumberFormat="1" applyFont="1" applyFill="1" applyBorder="1" applyAlignment="1">
      <alignment horizontal="center" vertical="center" shrinkToFit="1"/>
    </xf>
    <xf numFmtId="194" fontId="64" fillId="3" borderId="42" xfId="2" applyNumberFormat="1" applyFont="1" applyFill="1" applyBorder="1" applyAlignment="1">
      <alignment horizontal="center" vertical="center" shrinkToFit="1"/>
    </xf>
    <xf numFmtId="194" fontId="64" fillId="3" borderId="43" xfId="2" applyNumberFormat="1" applyFont="1" applyFill="1" applyBorder="1" applyAlignment="1">
      <alignment horizontal="center" vertical="center" shrinkToFit="1"/>
    </xf>
    <xf numFmtId="177" fontId="64" fillId="3" borderId="26" xfId="2" applyNumberFormat="1" applyFont="1" applyFill="1" applyBorder="1" applyAlignment="1">
      <alignment horizontal="center" vertical="center"/>
    </xf>
    <xf numFmtId="177" fontId="64" fillId="0" borderId="19" xfId="2" quotePrefix="1" applyNumberFormat="1" applyFont="1" applyBorder="1" applyAlignment="1" applyProtection="1">
      <alignment horizontal="center" vertical="center"/>
      <protection locked="0"/>
    </xf>
    <xf numFmtId="177" fontId="64" fillId="0" borderId="23" xfId="2" quotePrefix="1" applyNumberFormat="1" applyFont="1" applyBorder="1" applyAlignment="1" applyProtection="1">
      <alignment horizontal="center" vertical="center"/>
      <protection locked="0"/>
    </xf>
    <xf numFmtId="0" fontId="69" fillId="0" borderId="23" xfId="2" applyFont="1" applyBorder="1" applyAlignment="1" applyProtection="1">
      <alignment horizontal="center" vertical="center" shrinkToFit="1"/>
      <protection locked="0"/>
    </xf>
    <xf numFmtId="177" fontId="64" fillId="0" borderId="23" xfId="2" applyNumberFormat="1" applyFont="1" applyBorder="1" applyAlignment="1" applyProtection="1">
      <alignment horizontal="center" vertical="center"/>
      <protection locked="0"/>
    </xf>
    <xf numFmtId="176" fontId="64" fillId="3" borderId="20" xfId="1" applyNumberFormat="1" applyFont="1" applyFill="1" applyBorder="1" applyAlignment="1" applyProtection="1">
      <alignment horizontal="center" vertical="center"/>
      <protection locked="0"/>
    </xf>
    <xf numFmtId="177" fontId="64" fillId="3" borderId="48" xfId="2" applyNumberFormat="1" applyFont="1" applyFill="1" applyBorder="1" applyAlignment="1" applyProtection="1">
      <alignment horizontal="center" vertical="center"/>
      <protection locked="0"/>
    </xf>
    <xf numFmtId="176" fontId="64" fillId="0" borderId="69" xfId="1" applyNumberFormat="1" applyFont="1" applyBorder="1" applyAlignment="1" applyProtection="1">
      <alignment horizontal="center" vertical="center"/>
      <protection locked="0"/>
    </xf>
    <xf numFmtId="193" fontId="64" fillId="3" borderId="54" xfId="2" applyNumberFormat="1" applyFont="1" applyFill="1" applyBorder="1" applyAlignment="1" applyProtection="1">
      <alignment horizontal="center" vertical="center" shrinkToFit="1"/>
      <protection locked="0"/>
    </xf>
    <xf numFmtId="193" fontId="64" fillId="3" borderId="19" xfId="2" applyNumberFormat="1" applyFont="1" applyFill="1" applyBorder="1" applyAlignment="1" applyProtection="1">
      <alignment horizontal="center" vertical="center" shrinkToFit="1"/>
      <protection locked="0"/>
    </xf>
    <xf numFmtId="193" fontId="64" fillId="3" borderId="23" xfId="2" applyNumberFormat="1" applyFont="1" applyFill="1" applyBorder="1" applyAlignment="1" applyProtection="1">
      <alignment horizontal="center" vertical="center" shrinkToFit="1"/>
      <protection locked="0"/>
    </xf>
    <xf numFmtId="0" fontId="69" fillId="3" borderId="64" xfId="2" applyFont="1" applyFill="1" applyBorder="1" applyAlignment="1" applyProtection="1">
      <alignment horizontal="center" vertical="center" shrinkToFit="1"/>
      <protection locked="0" hidden="1"/>
    </xf>
    <xf numFmtId="0" fontId="69" fillId="3" borderId="60" xfId="2" applyFont="1" applyFill="1" applyBorder="1" applyAlignment="1" applyProtection="1">
      <alignment horizontal="center" vertical="center" shrinkToFit="1"/>
      <protection locked="0" hidden="1"/>
    </xf>
    <xf numFmtId="0" fontId="69" fillId="3" borderId="22" xfId="2" applyFont="1" applyFill="1" applyBorder="1" applyAlignment="1" applyProtection="1">
      <alignment horizontal="center" vertical="center" shrinkToFit="1"/>
      <protection locked="0" hidden="1"/>
    </xf>
    <xf numFmtId="0" fontId="69" fillId="3" borderId="72" xfId="2" applyFont="1" applyFill="1" applyBorder="1" applyAlignment="1" applyProtection="1">
      <alignment horizontal="center" vertical="center" shrinkToFit="1"/>
      <protection locked="0" hidden="1"/>
    </xf>
    <xf numFmtId="0" fontId="69" fillId="3" borderId="73" xfId="2" applyFont="1" applyFill="1" applyBorder="1" applyAlignment="1" applyProtection="1">
      <alignment horizontal="center" vertical="center" shrinkToFit="1"/>
      <protection locked="0" hidden="1"/>
    </xf>
    <xf numFmtId="0" fontId="69" fillId="3" borderId="30" xfId="2" applyFont="1" applyFill="1" applyBorder="1" applyAlignment="1" applyProtection="1">
      <alignment horizontal="center" vertical="center" shrinkToFit="1"/>
      <protection locked="0" hidden="1"/>
    </xf>
    <xf numFmtId="194" fontId="64" fillId="0" borderId="30" xfId="2" applyNumberFormat="1" applyFont="1" applyBorder="1" applyAlignment="1">
      <alignment horizontal="center" vertical="center" shrinkToFit="1"/>
    </xf>
    <xf numFmtId="194" fontId="64" fillId="0" borderId="17" xfId="2" applyNumberFormat="1" applyFont="1" applyBorder="1" applyAlignment="1">
      <alignment horizontal="center" vertical="center" shrinkToFit="1"/>
    </xf>
    <xf numFmtId="0" fontId="64" fillId="0" borderId="70" xfId="2" applyFont="1" applyBorder="1" applyAlignment="1">
      <alignment horizontal="center" vertical="center"/>
    </xf>
    <xf numFmtId="182" fontId="69" fillId="0" borderId="12" xfId="2" applyNumberFormat="1" applyFont="1" applyBorder="1" applyAlignment="1">
      <alignment horizontal="center" vertical="center" shrinkToFit="1"/>
    </xf>
    <xf numFmtId="182" fontId="69" fillId="0" borderId="13" xfId="2" applyNumberFormat="1" applyFont="1" applyBorder="1" applyAlignment="1">
      <alignment horizontal="center" vertical="center" shrinkToFit="1"/>
    </xf>
    <xf numFmtId="182" fontId="69" fillId="0" borderId="14" xfId="2" applyNumberFormat="1" applyFont="1" applyBorder="1" applyAlignment="1">
      <alignment horizontal="center" vertical="center" shrinkToFit="1"/>
    </xf>
    <xf numFmtId="177" fontId="64" fillId="2" borderId="12" xfId="2" applyNumberFormat="1" applyFont="1" applyFill="1" applyBorder="1" applyAlignment="1">
      <alignment horizontal="center" vertical="center"/>
    </xf>
    <xf numFmtId="177" fontId="64" fillId="2" borderId="16" xfId="2" applyNumberFormat="1" applyFont="1" applyFill="1" applyBorder="1" applyAlignment="1">
      <alignment horizontal="center" vertical="center"/>
    </xf>
    <xf numFmtId="180" fontId="64" fillId="3" borderId="34" xfId="2" applyNumberFormat="1" applyFont="1" applyFill="1" applyBorder="1" applyAlignment="1" applyProtection="1">
      <alignment horizontal="center" vertical="center" shrinkToFit="1"/>
      <protection locked="0"/>
    </xf>
    <xf numFmtId="180" fontId="64" fillId="3" borderId="35" xfId="2" applyNumberFormat="1" applyFont="1" applyFill="1" applyBorder="1" applyAlignment="1" applyProtection="1">
      <alignment horizontal="center" vertical="center" shrinkToFit="1"/>
      <protection locked="0"/>
    </xf>
    <xf numFmtId="180" fontId="64" fillId="3" borderId="22" xfId="2" applyNumberFormat="1" applyFont="1" applyFill="1" applyBorder="1" applyAlignment="1" applyProtection="1">
      <alignment horizontal="center" vertical="center" shrinkToFit="1"/>
      <protection locked="0"/>
    </xf>
    <xf numFmtId="182" fontId="66" fillId="3" borderId="19" xfId="2" applyNumberFormat="1" applyFont="1" applyFill="1" applyBorder="1" applyAlignment="1">
      <alignment horizontal="center" vertical="center" shrinkToFit="1"/>
    </xf>
    <xf numFmtId="182" fontId="66" fillId="3" borderId="20" xfId="2" applyNumberFormat="1" applyFont="1" applyFill="1" applyBorder="1" applyAlignment="1">
      <alignment horizontal="center" vertical="center" shrinkToFit="1"/>
    </xf>
    <xf numFmtId="182" fontId="66" fillId="3" borderId="21" xfId="2" applyNumberFormat="1" applyFont="1" applyFill="1" applyBorder="1" applyAlignment="1">
      <alignment horizontal="center" vertical="center" shrinkToFit="1"/>
    </xf>
    <xf numFmtId="177" fontId="64" fillId="3" borderId="39" xfId="2" applyNumberFormat="1" applyFont="1" applyFill="1" applyBorder="1" applyAlignment="1">
      <alignment horizontal="center" vertical="center"/>
    </xf>
    <xf numFmtId="182" fontId="66" fillId="0" borderId="12" xfId="2" applyNumberFormat="1" applyFont="1" applyBorder="1" applyAlignment="1">
      <alignment horizontal="center" vertical="center" shrinkToFit="1"/>
    </xf>
    <xf numFmtId="182" fontId="66" fillId="0" borderId="13" xfId="2" applyNumberFormat="1" applyFont="1" applyBorder="1" applyAlignment="1">
      <alignment horizontal="center" vertical="center" shrinkToFit="1"/>
    </xf>
    <xf numFmtId="182" fontId="66" fillId="0" borderId="14" xfId="2" applyNumberFormat="1" applyFont="1" applyBorder="1" applyAlignment="1">
      <alignment horizontal="center" vertical="center" shrinkToFit="1"/>
    </xf>
    <xf numFmtId="181" fontId="66" fillId="2" borderId="68" xfId="2" applyNumberFormat="1" applyFont="1" applyFill="1" applyBorder="1" applyAlignment="1">
      <alignment horizontal="center" vertical="center" shrinkToFit="1"/>
    </xf>
    <xf numFmtId="181" fontId="66" fillId="2" borderId="7" xfId="2" applyNumberFormat="1" applyFont="1" applyFill="1" applyBorder="1" applyAlignment="1">
      <alignment horizontal="center" vertical="center" shrinkToFit="1"/>
    </xf>
    <xf numFmtId="176" fontId="64" fillId="2" borderId="12" xfId="1" applyNumberFormat="1" applyFont="1" applyFill="1" applyBorder="1" applyAlignment="1" applyProtection="1">
      <alignment horizontal="center" vertical="center"/>
      <protection locked="0"/>
    </xf>
    <xf numFmtId="176" fontId="64" fillId="2" borderId="16" xfId="1" applyNumberFormat="1" applyFont="1" applyFill="1" applyBorder="1" applyAlignment="1" applyProtection="1">
      <alignment horizontal="center" vertical="center"/>
      <protection locked="0"/>
    </xf>
    <xf numFmtId="177" fontId="64" fillId="2" borderId="61" xfId="2" applyNumberFormat="1" applyFont="1" applyFill="1" applyBorder="1" applyAlignment="1">
      <alignment horizontal="center" vertical="center"/>
    </xf>
    <xf numFmtId="0" fontId="32" fillId="0" borderId="6" xfId="2" applyFont="1" applyBorder="1" applyAlignment="1">
      <alignment horizontal="center" vertical="center"/>
    </xf>
    <xf numFmtId="0" fontId="32" fillId="0" borderId="7" xfId="2" applyFont="1" applyBorder="1" applyAlignment="1">
      <alignment horizontal="center" vertical="center"/>
    </xf>
    <xf numFmtId="177" fontId="64" fillId="0" borderId="39" xfId="2" applyNumberFormat="1" applyFont="1" applyBorder="1" applyAlignment="1">
      <alignment horizontal="center" vertical="center"/>
    </xf>
    <xf numFmtId="0" fontId="32" fillId="0" borderId="5" xfId="2" applyFont="1" applyBorder="1" applyAlignment="1">
      <alignment horizontal="center" vertical="center"/>
    </xf>
    <xf numFmtId="0" fontId="64" fillId="0" borderId="45" xfId="2" applyFont="1" applyBorder="1" applyAlignment="1">
      <alignment horizontal="center" vertical="center"/>
    </xf>
    <xf numFmtId="0" fontId="64" fillId="0" borderId="0" xfId="2" applyFont="1" applyAlignment="1">
      <alignment horizontal="center" vertical="center"/>
    </xf>
    <xf numFmtId="0" fontId="32" fillId="0" borderId="45" xfId="2" applyFont="1" applyBorder="1" applyAlignment="1">
      <alignment horizontal="center" vertical="center"/>
    </xf>
    <xf numFmtId="0" fontId="32" fillId="0" borderId="0" xfId="2" applyFont="1" applyAlignment="1">
      <alignment horizontal="center" vertical="center"/>
    </xf>
    <xf numFmtId="190" fontId="22" fillId="3" borderId="20" xfId="2" applyNumberFormat="1" applyFont="1" applyFill="1" applyBorder="1" applyAlignment="1">
      <alignment horizontal="left" vertical="center" shrinkToFit="1"/>
    </xf>
    <xf numFmtId="179" fontId="22" fillId="3" borderId="40" xfId="2" applyNumberFormat="1" applyFont="1" applyFill="1" applyBorder="1" applyAlignment="1">
      <alignment horizontal="left" vertical="center" shrinkToFit="1"/>
    </xf>
    <xf numFmtId="190" fontId="22" fillId="3" borderId="23" xfId="2" applyNumberFormat="1" applyFont="1" applyFill="1" applyBorder="1" applyAlignment="1">
      <alignment horizontal="left" vertical="center" shrinkToFit="1"/>
    </xf>
    <xf numFmtId="0" fontId="22" fillId="0" borderId="22" xfId="2" applyFont="1" applyBorder="1" applyAlignment="1" applyProtection="1">
      <alignment horizontal="center" vertical="center"/>
      <protection locked="0"/>
    </xf>
    <xf numFmtId="0" fontId="22" fillId="0" borderId="23" xfId="2" applyFont="1" applyBorder="1" applyAlignment="1" applyProtection="1">
      <alignment horizontal="center" vertical="center"/>
      <protection locked="0"/>
    </xf>
    <xf numFmtId="190" fontId="22" fillId="0" borderId="24" xfId="2" applyNumberFormat="1" applyFont="1" applyBorder="1" applyAlignment="1" applyProtection="1">
      <alignment horizontal="left" vertical="center"/>
      <protection locked="0"/>
    </xf>
    <xf numFmtId="179" fontId="22" fillId="0" borderId="24" xfId="2" applyNumberFormat="1" applyFont="1" applyBorder="1" applyAlignment="1" applyProtection="1">
      <alignment horizontal="left" vertical="center"/>
      <protection locked="0"/>
    </xf>
    <xf numFmtId="178" fontId="22" fillId="0" borderId="24" xfId="2" applyNumberFormat="1" applyFont="1" applyBorder="1" applyAlignment="1" applyProtection="1">
      <alignment horizontal="left" vertical="center"/>
      <protection locked="0"/>
    </xf>
    <xf numFmtId="178" fontId="22" fillId="3" borderId="24" xfId="2" applyNumberFormat="1" applyFont="1" applyFill="1" applyBorder="1" applyAlignment="1" applyProtection="1">
      <alignment horizontal="left" vertical="center"/>
      <protection locked="0"/>
    </xf>
    <xf numFmtId="182" fontId="22" fillId="2" borderId="28" xfId="2" applyNumberFormat="1" applyFont="1" applyFill="1" applyBorder="1" applyAlignment="1">
      <alignment horizontal="center" vertical="center" shrinkToFit="1"/>
    </xf>
    <xf numFmtId="182" fontId="22" fillId="2" borderId="1" xfId="2" applyNumberFormat="1" applyFont="1" applyFill="1" applyBorder="1" applyAlignment="1">
      <alignment horizontal="center" vertical="center" shrinkToFit="1"/>
    </xf>
    <xf numFmtId="182" fontId="22" fillId="2" borderId="29" xfId="2" applyNumberFormat="1" applyFont="1" applyFill="1" applyBorder="1" applyAlignment="1">
      <alignment horizontal="center" vertical="center" shrinkToFit="1"/>
    </xf>
    <xf numFmtId="182" fontId="22" fillId="3" borderId="25" xfId="2" applyNumberFormat="1" applyFont="1" applyFill="1" applyBorder="1" applyAlignment="1">
      <alignment horizontal="center" vertical="center" shrinkToFit="1"/>
    </xf>
    <xf numFmtId="182" fontId="22" fillId="3" borderId="26" xfId="2" applyNumberFormat="1" applyFont="1" applyFill="1" applyBorder="1" applyAlignment="1">
      <alignment horizontal="center" vertical="center" shrinkToFit="1"/>
    </xf>
    <xf numFmtId="182" fontId="22" fillId="3" borderId="58" xfId="2" applyNumberFormat="1" applyFont="1" applyFill="1" applyBorder="1" applyAlignment="1">
      <alignment horizontal="center" vertical="center" shrinkToFit="1"/>
    </xf>
    <xf numFmtId="182" fontId="22" fillId="3" borderId="45" xfId="2" applyNumberFormat="1" applyFont="1" applyFill="1" applyBorder="1" applyAlignment="1">
      <alignment horizontal="center" vertical="center" shrinkToFit="1"/>
    </xf>
    <xf numFmtId="182" fontId="22" fillId="3" borderId="0" xfId="2" applyNumberFormat="1" applyFont="1" applyFill="1" applyAlignment="1">
      <alignment horizontal="center" vertical="center" shrinkToFit="1"/>
    </xf>
    <xf numFmtId="182" fontId="22" fillId="3" borderId="81" xfId="2" applyNumberFormat="1" applyFont="1" applyFill="1" applyBorder="1" applyAlignment="1">
      <alignment horizontal="center" vertical="center" shrinkToFit="1"/>
    </xf>
    <xf numFmtId="177" fontId="22" fillId="3" borderId="44" xfId="2" applyNumberFormat="1" applyFont="1" applyFill="1" applyBorder="1" applyAlignment="1">
      <alignment horizontal="center" vertical="center"/>
    </xf>
    <xf numFmtId="182" fontId="22" fillId="3" borderId="28" xfId="2" applyNumberFormat="1" applyFont="1" applyFill="1" applyBorder="1" applyAlignment="1">
      <alignment horizontal="center" vertical="center" shrinkToFit="1"/>
    </xf>
    <xf numFmtId="182" fontId="22" fillId="3" borderId="1" xfId="2" applyNumberFormat="1" applyFont="1" applyFill="1" applyBorder="1" applyAlignment="1">
      <alignment horizontal="center" vertical="center" shrinkToFit="1"/>
    </xf>
    <xf numFmtId="182" fontId="22" fillId="3" borderId="29" xfId="2" applyNumberFormat="1" applyFont="1" applyFill="1" applyBorder="1" applyAlignment="1">
      <alignment horizontal="center" vertical="center" shrinkToFit="1"/>
    </xf>
    <xf numFmtId="182" fontId="22" fillId="0" borderId="25" xfId="2" applyNumberFormat="1" applyFont="1" applyBorder="1" applyAlignment="1">
      <alignment horizontal="center" vertical="center" shrinkToFit="1"/>
    </xf>
    <xf numFmtId="182" fontId="22" fillId="0" borderId="26" xfId="2" applyNumberFormat="1" applyFont="1" applyBorder="1" applyAlignment="1">
      <alignment horizontal="center" vertical="center" shrinkToFit="1"/>
    </xf>
    <xf numFmtId="182" fontId="22" fillId="0" borderId="58" xfId="2" applyNumberFormat="1" applyFont="1" applyBorder="1" applyAlignment="1">
      <alignment horizontal="center" vertical="center" shrinkToFit="1"/>
    </xf>
    <xf numFmtId="182" fontId="22" fillId="0" borderId="45" xfId="2" applyNumberFormat="1" applyFont="1" applyBorder="1" applyAlignment="1">
      <alignment horizontal="center" vertical="center" shrinkToFit="1"/>
    </xf>
    <xf numFmtId="182" fontId="22" fillId="0" borderId="0" xfId="2" applyNumberFormat="1" applyFont="1" applyAlignment="1">
      <alignment horizontal="center" vertical="center" shrinkToFit="1"/>
    </xf>
    <xf numFmtId="182" fontId="22" fillId="0" borderId="81" xfId="2" applyNumberFormat="1" applyFont="1" applyBorder="1" applyAlignment="1">
      <alignment horizontal="center" vertical="center" shrinkToFit="1"/>
    </xf>
    <xf numFmtId="182" fontId="22" fillId="0" borderId="28" xfId="2" applyNumberFormat="1" applyFont="1" applyBorder="1" applyAlignment="1">
      <alignment horizontal="center" vertical="center" shrinkToFit="1"/>
    </xf>
    <xf numFmtId="182" fontId="22" fillId="0" borderId="1" xfId="2" applyNumberFormat="1" applyFont="1" applyBorder="1" applyAlignment="1">
      <alignment horizontal="center" vertical="center" shrinkToFit="1"/>
    </xf>
    <xf numFmtId="182" fontId="22" fillId="0" borderId="29" xfId="2" applyNumberFormat="1" applyFont="1" applyBorder="1" applyAlignment="1">
      <alignment horizontal="center" vertical="center" shrinkToFit="1"/>
    </xf>
    <xf numFmtId="182" fontId="22" fillId="2" borderId="25" xfId="2" applyNumberFormat="1" applyFont="1" applyFill="1" applyBorder="1" applyAlignment="1">
      <alignment horizontal="center" vertical="center" shrinkToFit="1"/>
    </xf>
    <xf numFmtId="182" fontId="22" fillId="2" borderId="26" xfId="2" applyNumberFormat="1" applyFont="1" applyFill="1" applyBorder="1" applyAlignment="1">
      <alignment horizontal="center" vertical="center" shrinkToFit="1"/>
    </xf>
    <xf numFmtId="182" fontId="22" fillId="2" borderId="58" xfId="2" applyNumberFormat="1" applyFont="1" applyFill="1" applyBorder="1" applyAlignment="1">
      <alignment horizontal="center" vertical="center" shrinkToFit="1"/>
    </xf>
    <xf numFmtId="182" fontId="22" fillId="3" borderId="3" xfId="2" applyNumberFormat="1" applyFont="1" applyFill="1" applyBorder="1" applyAlignment="1">
      <alignment horizontal="center" vertical="center" shrinkToFit="1"/>
    </xf>
    <xf numFmtId="182" fontId="22" fillId="3" borderId="4" xfId="2" applyNumberFormat="1" applyFont="1" applyFill="1" applyBorder="1" applyAlignment="1">
      <alignment horizontal="center" vertical="center" shrinkToFit="1"/>
    </xf>
    <xf numFmtId="182" fontId="22" fillId="3" borderId="74" xfId="2" applyNumberFormat="1" applyFont="1" applyFill="1" applyBorder="1" applyAlignment="1">
      <alignment horizontal="center" vertical="center" shrinkToFit="1"/>
    </xf>
    <xf numFmtId="194" fontId="22" fillId="3" borderId="71" xfId="2" applyNumberFormat="1" applyFont="1" applyFill="1" applyBorder="1" applyAlignment="1">
      <alignment horizontal="center" vertical="center" shrinkToFit="1"/>
    </xf>
    <xf numFmtId="194" fontId="22" fillId="3" borderId="9" xfId="2" applyNumberFormat="1" applyFont="1" applyFill="1" applyBorder="1" applyAlignment="1">
      <alignment horizontal="center" vertical="center" shrinkToFit="1"/>
    </xf>
    <xf numFmtId="176" fontId="22" fillId="3" borderId="3" xfId="1" applyNumberFormat="1" applyFont="1" applyFill="1" applyBorder="1" applyAlignment="1" applyProtection="1">
      <alignment horizontal="center" vertical="center"/>
      <protection locked="0"/>
    </xf>
    <xf numFmtId="176" fontId="22" fillId="3" borderId="9" xfId="1" applyNumberFormat="1" applyFont="1" applyFill="1" applyBorder="1" applyAlignment="1" applyProtection="1">
      <alignment horizontal="center" vertical="center"/>
      <protection locked="0"/>
    </xf>
    <xf numFmtId="176" fontId="22" fillId="3" borderId="10" xfId="1" applyNumberFormat="1" applyFont="1" applyFill="1" applyBorder="1" applyAlignment="1" applyProtection="1">
      <alignment horizontal="center" vertical="center"/>
      <protection locked="0"/>
    </xf>
    <xf numFmtId="177" fontId="22" fillId="3" borderId="37" xfId="2" applyNumberFormat="1" applyFont="1" applyFill="1" applyBorder="1" applyAlignment="1">
      <alignment horizontal="center" vertical="center"/>
    </xf>
    <xf numFmtId="190" fontId="22" fillId="0" borderId="23" xfId="2" applyNumberFormat="1" applyFont="1" applyBorder="1" applyAlignment="1" applyProtection="1">
      <alignment horizontal="left" vertical="center"/>
      <protection locked="0"/>
    </xf>
    <xf numFmtId="0" fontId="11" fillId="0" borderId="1" xfId="2" applyFont="1" applyBorder="1" applyAlignment="1" applyProtection="1">
      <alignment horizontal="left" vertical="center"/>
      <protection locked="0"/>
    </xf>
    <xf numFmtId="0" fontId="11" fillId="0" borderId="1" xfId="2" applyFont="1" applyBorder="1" applyAlignment="1" applyProtection="1">
      <alignment horizontal="center" vertical="center"/>
      <protection locked="0"/>
    </xf>
    <xf numFmtId="0" fontId="9" fillId="0" borderId="1" xfId="2" applyFont="1" applyBorder="1" applyAlignment="1" applyProtection="1">
      <alignment horizontal="left" vertical="center"/>
      <protection locked="0"/>
    </xf>
    <xf numFmtId="0" fontId="9" fillId="0" borderId="1" xfId="2" applyFont="1" applyBorder="1" applyProtection="1">
      <alignment vertical="center"/>
      <protection locked="0"/>
    </xf>
    <xf numFmtId="0" fontId="11" fillId="0" borderId="1" xfId="2" applyFont="1" applyBorder="1" applyProtection="1">
      <alignment vertical="center"/>
      <protection locked="0"/>
    </xf>
    <xf numFmtId="0" fontId="16" fillId="0" borderId="1" xfId="2" applyFont="1" applyBorder="1" applyAlignment="1" applyProtection="1">
      <alignment horizontal="right" vertical="center"/>
      <protection locked="0"/>
    </xf>
    <xf numFmtId="0" fontId="83" fillId="0" borderId="82" xfId="0" applyFont="1" applyBorder="1" applyAlignment="1">
      <alignment horizontal="right" vertical="center"/>
    </xf>
    <xf numFmtId="14" fontId="83" fillId="0" borderId="82" xfId="0" applyNumberFormat="1" applyFont="1" applyBorder="1" applyAlignment="1">
      <alignment horizontal="left" vertical="center"/>
    </xf>
    <xf numFmtId="0" fontId="46" fillId="0" borderId="82" xfId="0" applyFont="1" applyBorder="1" applyAlignment="1">
      <alignment horizontal="center" vertical="center"/>
    </xf>
    <xf numFmtId="0" fontId="46" fillId="0" borderId="82" xfId="0" applyFont="1" applyBorder="1">
      <alignment vertical="center"/>
    </xf>
    <xf numFmtId="0" fontId="83" fillId="0" borderId="82" xfId="0" applyFont="1" applyBorder="1">
      <alignment vertical="center"/>
    </xf>
    <xf numFmtId="0" fontId="83" fillId="0" borderId="0" xfId="0" applyFont="1">
      <alignment vertical="center"/>
    </xf>
    <xf numFmtId="0" fontId="83" fillId="0" borderId="0" xfId="0" applyFont="1" applyAlignment="1">
      <alignment horizontal="right" vertical="center"/>
    </xf>
    <xf numFmtId="0" fontId="35" fillId="7" borderId="83" xfId="0" applyFont="1" applyFill="1" applyBorder="1" applyAlignment="1">
      <alignment horizontal="center" vertical="center"/>
    </xf>
    <xf numFmtId="0" fontId="84" fillId="0" borderId="0" xfId="0" applyFont="1" applyAlignment="1">
      <alignment horizontal="center" vertical="center"/>
    </xf>
    <xf numFmtId="0" fontId="84" fillId="0" borderId="93" xfId="0" applyFont="1" applyBorder="1" applyAlignment="1">
      <alignment horizontal="center" vertical="center"/>
    </xf>
    <xf numFmtId="0" fontId="85" fillId="0" borderId="94" xfId="0" applyFont="1" applyBorder="1" applyAlignment="1">
      <alignment horizontal="center" vertical="center" shrinkToFit="1"/>
    </xf>
    <xf numFmtId="191" fontId="85" fillId="0" borderId="97" xfId="0" applyNumberFormat="1" applyFont="1" applyBorder="1" applyAlignment="1">
      <alignment horizontal="center" vertical="center" shrinkToFit="1"/>
    </xf>
    <xf numFmtId="176" fontId="85" fillId="5" borderId="98" xfId="0" applyNumberFormat="1" applyFont="1" applyFill="1" applyBorder="1" applyAlignment="1">
      <alignment horizontal="center" vertical="center"/>
    </xf>
    <xf numFmtId="176" fontId="85" fillId="0" borderId="100" xfId="0" applyNumberFormat="1" applyFont="1" applyBorder="1" applyAlignment="1">
      <alignment horizontal="center" vertical="center"/>
    </xf>
    <xf numFmtId="176" fontId="85" fillId="5" borderId="84" xfId="0" applyNumberFormat="1" applyFont="1" applyFill="1" applyBorder="1" applyAlignment="1">
      <alignment horizontal="center" vertical="center"/>
    </xf>
    <xf numFmtId="0" fontId="85" fillId="6" borderId="94" xfId="0" applyFont="1" applyFill="1" applyBorder="1" applyAlignment="1">
      <alignment horizontal="center" vertical="center" shrinkToFit="1"/>
    </xf>
    <xf numFmtId="191" fontId="85" fillId="6" borderId="101" xfId="0" applyNumberFormat="1" applyFont="1" applyFill="1" applyBorder="1" applyAlignment="1">
      <alignment horizontal="center" vertical="center" shrinkToFit="1"/>
    </xf>
    <xf numFmtId="191" fontId="85" fillId="0" borderId="101" xfId="0" applyNumberFormat="1" applyFont="1" applyBorder="1" applyAlignment="1">
      <alignment horizontal="center" vertical="center" shrinkToFit="1"/>
    </xf>
    <xf numFmtId="0" fontId="35" fillId="7" borderId="118" xfId="0" applyFont="1" applyFill="1" applyBorder="1" applyAlignment="1">
      <alignment horizontal="center" vertical="center"/>
    </xf>
    <xf numFmtId="0" fontId="80" fillId="5" borderId="94" xfId="0" applyFont="1" applyFill="1" applyBorder="1" applyAlignment="1">
      <alignment horizontal="center" vertical="center"/>
    </xf>
    <xf numFmtId="188" fontId="80" fillId="0" borderId="119" xfId="0" applyNumberFormat="1" applyFont="1" applyBorder="1" applyAlignment="1">
      <alignment horizontal="center" vertical="center"/>
    </xf>
    <xf numFmtId="176" fontId="80" fillId="5" borderId="98" xfId="0" applyNumberFormat="1" applyFont="1" applyFill="1" applyBorder="1">
      <alignment vertical="center"/>
    </xf>
    <xf numFmtId="176" fontId="80" fillId="5" borderId="98" xfId="0" applyNumberFormat="1" applyFont="1" applyFill="1" applyBorder="1" applyAlignment="1">
      <alignment horizontal="center" vertical="center"/>
    </xf>
    <xf numFmtId="176" fontId="80" fillId="5" borderId="84" xfId="0" applyNumberFormat="1" applyFont="1" applyFill="1" applyBorder="1" applyAlignment="1">
      <alignment horizontal="center" vertical="center"/>
    </xf>
    <xf numFmtId="176" fontId="80" fillId="5" borderId="85" xfId="0" applyNumberFormat="1" applyFont="1" applyFill="1" applyBorder="1" applyAlignment="1">
      <alignment horizontal="center" vertical="center"/>
    </xf>
    <xf numFmtId="0" fontId="80" fillId="0" borderId="94" xfId="0" applyFont="1" applyBorder="1" applyAlignment="1">
      <alignment horizontal="center" vertical="center" shrinkToFit="1"/>
    </xf>
    <xf numFmtId="0" fontId="80" fillId="6" borderId="94" xfId="0" applyFont="1" applyFill="1" applyBorder="1" applyAlignment="1">
      <alignment horizontal="center" vertical="center"/>
    </xf>
    <xf numFmtId="188" fontId="80" fillId="6" borderId="121" xfId="0" applyNumberFormat="1" applyFont="1" applyFill="1" applyBorder="1" applyAlignment="1">
      <alignment horizontal="center" vertical="center"/>
    </xf>
    <xf numFmtId="0" fontId="80" fillId="6" borderId="94" xfId="0" applyFont="1" applyFill="1" applyBorder="1" applyAlignment="1">
      <alignment horizontal="center" vertical="center" shrinkToFit="1"/>
    </xf>
    <xf numFmtId="0" fontId="80" fillId="0" borderId="0" xfId="0" applyFont="1" applyAlignment="1">
      <alignment horizontal="center" vertical="center"/>
    </xf>
    <xf numFmtId="0" fontId="80" fillId="0" borderId="104" xfId="0" applyFont="1" applyBorder="1" applyAlignment="1">
      <alignment horizontal="center" vertical="center"/>
    </xf>
    <xf numFmtId="0" fontId="80" fillId="6" borderId="122" xfId="0" applyFont="1" applyFill="1" applyBorder="1" applyAlignment="1">
      <alignment horizontal="center" vertical="center" shrinkToFit="1"/>
    </xf>
    <xf numFmtId="0" fontId="80" fillId="6" borderId="104" xfId="0" applyFont="1" applyFill="1" applyBorder="1" applyAlignment="1">
      <alignment horizontal="center" vertical="center"/>
    </xf>
    <xf numFmtId="176" fontId="80" fillId="6" borderId="123" xfId="0" applyNumberFormat="1" applyFont="1" applyFill="1" applyBorder="1" applyAlignment="1">
      <alignment horizontal="center" vertical="center"/>
    </xf>
    <xf numFmtId="176" fontId="80" fillId="6" borderId="104" xfId="0" applyNumberFormat="1" applyFont="1" applyFill="1" applyBorder="1" applyAlignment="1">
      <alignment horizontal="center" vertical="center"/>
    </xf>
    <xf numFmtId="188" fontId="80" fillId="6" borderId="125" xfId="0" applyNumberFormat="1" applyFont="1" applyFill="1" applyBorder="1" applyAlignment="1">
      <alignment horizontal="center" vertical="center"/>
    </xf>
    <xf numFmtId="0" fontId="80" fillId="0" borderId="84" xfId="0" applyFont="1" applyBorder="1" applyAlignment="1">
      <alignment horizontal="center" vertical="center" shrinkToFit="1"/>
    </xf>
    <xf numFmtId="181" fontId="80" fillId="0" borderId="99" xfId="0" applyNumberFormat="1" applyFont="1" applyBorder="1" applyAlignment="1">
      <alignment horizontal="center" vertical="center" shrinkToFit="1"/>
    </xf>
    <xf numFmtId="176" fontId="80" fillId="0" borderId="85" xfId="0" applyNumberFormat="1" applyFont="1" applyBorder="1" applyAlignment="1">
      <alignment horizontal="center" vertical="center"/>
    </xf>
    <xf numFmtId="176" fontId="80" fillId="0" borderId="84" xfId="0" applyNumberFormat="1" applyFont="1" applyBorder="1" applyAlignment="1">
      <alignment horizontal="center" vertical="center"/>
    </xf>
    <xf numFmtId="181" fontId="80" fillId="0" borderId="130" xfId="0" applyNumberFormat="1" applyFont="1" applyBorder="1" applyAlignment="1">
      <alignment horizontal="center" vertical="center" shrinkToFit="1"/>
    </xf>
    <xf numFmtId="176" fontId="80" fillId="5" borderId="94" xfId="0" applyNumberFormat="1" applyFont="1" applyFill="1" applyBorder="1" applyAlignment="1">
      <alignment horizontal="center" vertical="center"/>
    </xf>
    <xf numFmtId="0" fontId="80" fillId="0" borderId="122" xfId="0" applyFont="1" applyBorder="1" applyAlignment="1">
      <alignment horizontal="center" vertical="center" shrinkToFit="1"/>
    </xf>
    <xf numFmtId="189" fontId="80" fillId="6" borderId="131" xfId="0" applyNumberFormat="1" applyFont="1" applyFill="1" applyBorder="1" applyAlignment="1">
      <alignment horizontal="center" vertical="center" shrinkToFit="1"/>
    </xf>
    <xf numFmtId="189" fontId="80" fillId="6" borderId="130" xfId="0" applyNumberFormat="1" applyFont="1" applyFill="1" applyBorder="1" applyAlignment="1">
      <alignment horizontal="center" vertical="center" shrinkToFit="1"/>
    </xf>
    <xf numFmtId="176" fontId="80" fillId="6" borderId="94" xfId="0" applyNumberFormat="1" applyFont="1" applyFill="1" applyBorder="1" applyAlignment="1">
      <alignment horizontal="center" vertical="center"/>
    </xf>
    <xf numFmtId="176" fontId="80" fillId="6" borderId="94" xfId="0" applyNumberFormat="1" applyFont="1" applyFill="1" applyBorder="1">
      <alignment vertical="center"/>
    </xf>
    <xf numFmtId="181" fontId="80" fillId="6" borderId="130" xfId="0" applyNumberFormat="1" applyFont="1" applyFill="1" applyBorder="1" applyAlignment="1">
      <alignment horizontal="center" vertical="center" shrinkToFit="1"/>
    </xf>
    <xf numFmtId="199" fontId="78" fillId="6" borderId="109" xfId="0" applyNumberFormat="1" applyFont="1" applyFill="1" applyBorder="1" applyAlignment="1">
      <alignment horizontal="left" vertical="center"/>
    </xf>
    <xf numFmtId="199" fontId="78" fillId="6" borderId="115" xfId="0" applyNumberFormat="1" applyFont="1" applyFill="1" applyBorder="1" applyAlignment="1">
      <alignment horizontal="left" vertical="center"/>
    </xf>
    <xf numFmtId="0" fontId="22" fillId="0" borderId="0" xfId="1" applyFont="1" applyBorder="1" applyAlignment="1" applyProtection="1">
      <alignment horizontal="center" vertical="center"/>
      <protection locked="0"/>
    </xf>
    <xf numFmtId="0" fontId="22" fillId="0" borderId="0" xfId="1" applyFont="1" applyBorder="1" applyProtection="1">
      <alignment vertical="center"/>
      <protection locked="0"/>
    </xf>
    <xf numFmtId="0" fontId="24" fillId="0" borderId="0" xfId="1" applyFont="1" applyBorder="1" applyProtection="1">
      <alignment vertical="center"/>
      <protection locked="0"/>
    </xf>
    <xf numFmtId="0" fontId="24" fillId="0" borderId="0" xfId="1" applyFont="1" applyBorder="1" applyAlignment="1" applyProtection="1">
      <alignment horizontal="right" vertical="center"/>
      <protection locked="0"/>
    </xf>
    <xf numFmtId="14" fontId="24" fillId="0" borderId="0" xfId="2" applyNumberFormat="1" applyFont="1" applyBorder="1" applyAlignment="1">
      <alignment horizontal="left" vertical="center"/>
    </xf>
    <xf numFmtId="190" fontId="64" fillId="2" borderId="23" xfId="2" applyNumberFormat="1" applyFont="1" applyFill="1" applyBorder="1" applyAlignment="1" applyProtection="1">
      <alignment horizontal="left" vertical="center"/>
      <protection locked="0"/>
    </xf>
    <xf numFmtId="177" fontId="64" fillId="2" borderId="39" xfId="2" applyNumberFormat="1" applyFont="1" applyFill="1" applyBorder="1" applyAlignment="1">
      <alignment horizontal="center" vertical="center"/>
    </xf>
    <xf numFmtId="177" fontId="64" fillId="3" borderId="28" xfId="2" applyNumberFormat="1" applyFont="1" applyFill="1" applyBorder="1" applyAlignment="1">
      <alignment horizontal="center" vertical="center"/>
    </xf>
    <xf numFmtId="177" fontId="64" fillId="3" borderId="17" xfId="2" applyNumberFormat="1" applyFont="1" applyFill="1" applyBorder="1" applyAlignment="1">
      <alignment horizontal="center" vertical="center"/>
    </xf>
    <xf numFmtId="177" fontId="64" fillId="0" borderId="28" xfId="2" applyNumberFormat="1" applyFont="1" applyBorder="1" applyAlignment="1">
      <alignment horizontal="center" vertical="center"/>
    </xf>
    <xf numFmtId="177" fontId="64" fillId="0" borderId="17" xfId="2" applyNumberFormat="1" applyFont="1" applyBorder="1" applyAlignment="1">
      <alignment horizontal="center" vertical="center"/>
    </xf>
    <xf numFmtId="177" fontId="64" fillId="3" borderId="41" xfId="2" applyNumberFormat="1" applyFont="1" applyFill="1" applyBorder="1" applyAlignment="1">
      <alignment horizontal="center" vertical="center"/>
    </xf>
    <xf numFmtId="190" fontId="64" fillId="3" borderId="24" xfId="1" applyNumberFormat="1" applyFont="1" applyFill="1" applyBorder="1" applyAlignment="1" applyProtection="1">
      <alignment horizontal="left" vertical="center"/>
      <protection locked="0"/>
    </xf>
    <xf numFmtId="186" fontId="64" fillId="3" borderId="40" xfId="1" applyNumberFormat="1" applyFont="1" applyFill="1" applyBorder="1" applyAlignment="1" applyProtection="1">
      <alignment horizontal="left" vertical="center"/>
      <protection locked="0"/>
    </xf>
  </cellXfs>
  <cellStyles count="9">
    <cellStyle name="똿뗦먛귟 [0.00]_PRODUCT DETAIL Q1" xfId="8" xr:uid="{0293D29B-8072-4D12-89F4-73859D0F785A}"/>
    <cellStyle name="標準" xfId="0" builtinId="0"/>
    <cellStyle name="標準 2" xfId="2" xr:uid="{00000000-0005-0000-0000-000001000000}"/>
    <cellStyle name="標準 2 2" xfId="3" xr:uid="{00000000-0005-0000-0000-000002000000}"/>
    <cellStyle name="標準 3" xfId="7" xr:uid="{00000000-0005-0000-0000-000003000000}"/>
    <cellStyle name="標準 4" xfId="4" xr:uid="{00000000-0005-0000-0000-000004000000}"/>
    <cellStyle name="標準 5" xfId="1" xr:uid="{00000000-0005-0000-0000-000005000000}"/>
    <cellStyle name="標準 5 2" xfId="5" xr:uid="{00000000-0005-0000-0000-000006000000}"/>
    <cellStyle name="標準 6"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38"/>
  <sheetViews>
    <sheetView tabSelected="1" view="pageBreakPreview" zoomScale="110" zoomScaleNormal="100" zoomScaleSheetLayoutView="110" workbookViewId="0">
      <selection activeCell="T104" sqref="T104"/>
    </sheetView>
  </sheetViews>
  <sheetFormatPr defaultColWidth="3.9375" defaultRowHeight="10.15"/>
  <cols>
    <col min="1" max="1" width="10.5" style="10" customWidth="1"/>
    <col min="2" max="2" width="5.125" style="10" customWidth="1"/>
    <col min="3" max="4" width="5.125" style="275" customWidth="1"/>
    <col min="5" max="6" width="6.125" style="275" customWidth="1"/>
    <col min="7" max="24" width="7.9375" style="8" customWidth="1"/>
    <col min="25" max="26" width="4.8125" style="8" customWidth="1"/>
    <col min="27" max="252" width="3.9375" style="8"/>
    <col min="253" max="253" width="7.5" style="8" customWidth="1"/>
    <col min="254" max="265" width="4.25" style="8" customWidth="1"/>
    <col min="266" max="267" width="4.8125" style="8" customWidth="1"/>
    <col min="268" max="277" width="4.25" style="8" customWidth="1"/>
    <col min="278" max="278" width="4.8125" style="8" customWidth="1"/>
    <col min="279" max="280" width="4.25" style="8" customWidth="1"/>
    <col min="281" max="508" width="3.9375" style="8"/>
    <col min="509" max="509" width="7.5" style="8" customWidth="1"/>
    <col min="510" max="521" width="4.25" style="8" customWidth="1"/>
    <col min="522" max="523" width="4.8125" style="8" customWidth="1"/>
    <col min="524" max="533" width="4.25" style="8" customWidth="1"/>
    <col min="534" max="534" width="4.8125" style="8" customWidth="1"/>
    <col min="535" max="536" width="4.25" style="8" customWidth="1"/>
    <col min="537" max="764" width="3.9375" style="8"/>
    <col min="765" max="765" width="7.5" style="8" customWidth="1"/>
    <col min="766" max="777" width="4.25" style="8" customWidth="1"/>
    <col min="778" max="779" width="4.8125" style="8" customWidth="1"/>
    <col min="780" max="789" width="4.25" style="8" customWidth="1"/>
    <col min="790" max="790" width="4.8125" style="8" customWidth="1"/>
    <col min="791" max="792" width="4.25" style="8" customWidth="1"/>
    <col min="793" max="1020" width="3.9375" style="8"/>
    <col min="1021" max="1021" width="7.5" style="8" customWidth="1"/>
    <col min="1022" max="1033" width="4.25" style="8" customWidth="1"/>
    <col min="1034" max="1035" width="4.8125" style="8" customWidth="1"/>
    <col min="1036" max="1045" width="4.25" style="8" customWidth="1"/>
    <col min="1046" max="1046" width="4.8125" style="8" customWidth="1"/>
    <col min="1047" max="1048" width="4.25" style="8" customWidth="1"/>
    <col min="1049" max="1276" width="3.9375" style="8"/>
    <col min="1277" max="1277" width="7.5" style="8" customWidth="1"/>
    <col min="1278" max="1289" width="4.25" style="8" customWidth="1"/>
    <col min="1290" max="1291" width="4.8125" style="8" customWidth="1"/>
    <col min="1292" max="1301" width="4.25" style="8" customWidth="1"/>
    <col min="1302" max="1302" width="4.8125" style="8" customWidth="1"/>
    <col min="1303" max="1304" width="4.25" style="8" customWidth="1"/>
    <col min="1305" max="1532" width="3.9375" style="8"/>
    <col min="1533" max="1533" width="7.5" style="8" customWidth="1"/>
    <col min="1534" max="1545" width="4.25" style="8" customWidth="1"/>
    <col min="1546" max="1547" width="4.8125" style="8" customWidth="1"/>
    <col min="1548" max="1557" width="4.25" style="8" customWidth="1"/>
    <col min="1558" max="1558" width="4.8125" style="8" customWidth="1"/>
    <col min="1559" max="1560" width="4.25" style="8" customWidth="1"/>
    <col min="1561" max="1788" width="3.9375" style="8"/>
    <col min="1789" max="1789" width="7.5" style="8" customWidth="1"/>
    <col min="1790" max="1801" width="4.25" style="8" customWidth="1"/>
    <col min="1802" max="1803" width="4.8125" style="8" customWidth="1"/>
    <col min="1804" max="1813" width="4.25" style="8" customWidth="1"/>
    <col min="1814" max="1814" width="4.8125" style="8" customWidth="1"/>
    <col min="1815" max="1816" width="4.25" style="8" customWidth="1"/>
    <col min="1817" max="2044" width="3.9375" style="8"/>
    <col min="2045" max="2045" width="7.5" style="8" customWidth="1"/>
    <col min="2046" max="2057" width="4.25" style="8" customWidth="1"/>
    <col min="2058" max="2059" width="4.8125" style="8" customWidth="1"/>
    <col min="2060" max="2069" width="4.25" style="8" customWidth="1"/>
    <col min="2070" max="2070" width="4.8125" style="8" customWidth="1"/>
    <col min="2071" max="2072" width="4.25" style="8" customWidth="1"/>
    <col min="2073" max="2300" width="3.9375" style="8"/>
    <col min="2301" max="2301" width="7.5" style="8" customWidth="1"/>
    <col min="2302" max="2313" width="4.25" style="8" customWidth="1"/>
    <col min="2314" max="2315" width="4.8125" style="8" customWidth="1"/>
    <col min="2316" max="2325" width="4.25" style="8" customWidth="1"/>
    <col min="2326" max="2326" width="4.8125" style="8" customWidth="1"/>
    <col min="2327" max="2328" width="4.25" style="8" customWidth="1"/>
    <col min="2329" max="2556" width="3.9375" style="8"/>
    <col min="2557" max="2557" width="7.5" style="8" customWidth="1"/>
    <col min="2558" max="2569" width="4.25" style="8" customWidth="1"/>
    <col min="2570" max="2571" width="4.8125" style="8" customWidth="1"/>
    <col min="2572" max="2581" width="4.25" style="8" customWidth="1"/>
    <col min="2582" max="2582" width="4.8125" style="8" customWidth="1"/>
    <col min="2583" max="2584" width="4.25" style="8" customWidth="1"/>
    <col min="2585" max="2812" width="3.9375" style="8"/>
    <col min="2813" max="2813" width="7.5" style="8" customWidth="1"/>
    <col min="2814" max="2825" width="4.25" style="8" customWidth="1"/>
    <col min="2826" max="2827" width="4.8125" style="8" customWidth="1"/>
    <col min="2828" max="2837" width="4.25" style="8" customWidth="1"/>
    <col min="2838" max="2838" width="4.8125" style="8" customWidth="1"/>
    <col min="2839" max="2840" width="4.25" style="8" customWidth="1"/>
    <col min="2841" max="3068" width="3.9375" style="8"/>
    <col min="3069" max="3069" width="7.5" style="8" customWidth="1"/>
    <col min="3070" max="3081" width="4.25" style="8" customWidth="1"/>
    <col min="3082" max="3083" width="4.8125" style="8" customWidth="1"/>
    <col min="3084" max="3093" width="4.25" style="8" customWidth="1"/>
    <col min="3094" max="3094" width="4.8125" style="8" customWidth="1"/>
    <col min="3095" max="3096" width="4.25" style="8" customWidth="1"/>
    <col min="3097" max="3324" width="3.9375" style="8"/>
    <col min="3325" max="3325" width="7.5" style="8" customWidth="1"/>
    <col min="3326" max="3337" width="4.25" style="8" customWidth="1"/>
    <col min="3338" max="3339" width="4.8125" style="8" customWidth="1"/>
    <col min="3340" max="3349" width="4.25" style="8" customWidth="1"/>
    <col min="3350" max="3350" width="4.8125" style="8" customWidth="1"/>
    <col min="3351" max="3352" width="4.25" style="8" customWidth="1"/>
    <col min="3353" max="3580" width="3.9375" style="8"/>
    <col min="3581" max="3581" width="7.5" style="8" customWidth="1"/>
    <col min="3582" max="3593" width="4.25" style="8" customWidth="1"/>
    <col min="3594" max="3595" width="4.8125" style="8" customWidth="1"/>
    <col min="3596" max="3605" width="4.25" style="8" customWidth="1"/>
    <col min="3606" max="3606" width="4.8125" style="8" customWidth="1"/>
    <col min="3607" max="3608" width="4.25" style="8" customWidth="1"/>
    <col min="3609" max="3836" width="3.9375" style="8"/>
    <col min="3837" max="3837" width="7.5" style="8" customWidth="1"/>
    <col min="3838" max="3849" width="4.25" style="8" customWidth="1"/>
    <col min="3850" max="3851" width="4.8125" style="8" customWidth="1"/>
    <col min="3852" max="3861" width="4.25" style="8" customWidth="1"/>
    <col min="3862" max="3862" width="4.8125" style="8" customWidth="1"/>
    <col min="3863" max="3864" width="4.25" style="8" customWidth="1"/>
    <col min="3865" max="4092" width="3.9375" style="8"/>
    <col min="4093" max="4093" width="7.5" style="8" customWidth="1"/>
    <col min="4094" max="4105" width="4.25" style="8" customWidth="1"/>
    <col min="4106" max="4107" width="4.8125" style="8" customWidth="1"/>
    <col min="4108" max="4117" width="4.25" style="8" customWidth="1"/>
    <col min="4118" max="4118" width="4.8125" style="8" customWidth="1"/>
    <col min="4119" max="4120" width="4.25" style="8" customWidth="1"/>
    <col min="4121" max="4348" width="3.9375" style="8"/>
    <col min="4349" max="4349" width="7.5" style="8" customWidth="1"/>
    <col min="4350" max="4361" width="4.25" style="8" customWidth="1"/>
    <col min="4362" max="4363" width="4.8125" style="8" customWidth="1"/>
    <col min="4364" max="4373" width="4.25" style="8" customWidth="1"/>
    <col min="4374" max="4374" width="4.8125" style="8" customWidth="1"/>
    <col min="4375" max="4376" width="4.25" style="8" customWidth="1"/>
    <col min="4377" max="4604" width="3.9375" style="8"/>
    <col min="4605" max="4605" width="7.5" style="8" customWidth="1"/>
    <col min="4606" max="4617" width="4.25" style="8" customWidth="1"/>
    <col min="4618" max="4619" width="4.8125" style="8" customWidth="1"/>
    <col min="4620" max="4629" width="4.25" style="8" customWidth="1"/>
    <col min="4630" max="4630" width="4.8125" style="8" customWidth="1"/>
    <col min="4631" max="4632" width="4.25" style="8" customWidth="1"/>
    <col min="4633" max="4860" width="3.9375" style="8"/>
    <col min="4861" max="4861" width="7.5" style="8" customWidth="1"/>
    <col min="4862" max="4873" width="4.25" style="8" customWidth="1"/>
    <col min="4874" max="4875" width="4.8125" style="8" customWidth="1"/>
    <col min="4876" max="4885" width="4.25" style="8" customWidth="1"/>
    <col min="4886" max="4886" width="4.8125" style="8" customWidth="1"/>
    <col min="4887" max="4888" width="4.25" style="8" customWidth="1"/>
    <col min="4889" max="5116" width="3.9375" style="8"/>
    <col min="5117" max="5117" width="7.5" style="8" customWidth="1"/>
    <col min="5118" max="5129" width="4.25" style="8" customWidth="1"/>
    <col min="5130" max="5131" width="4.8125" style="8" customWidth="1"/>
    <col min="5132" max="5141" width="4.25" style="8" customWidth="1"/>
    <col min="5142" max="5142" width="4.8125" style="8" customWidth="1"/>
    <col min="5143" max="5144" width="4.25" style="8" customWidth="1"/>
    <col min="5145" max="5372" width="3.9375" style="8"/>
    <col min="5373" max="5373" width="7.5" style="8" customWidth="1"/>
    <col min="5374" max="5385" width="4.25" style="8" customWidth="1"/>
    <col min="5386" max="5387" width="4.8125" style="8" customWidth="1"/>
    <col min="5388" max="5397" width="4.25" style="8" customWidth="1"/>
    <col min="5398" max="5398" width="4.8125" style="8" customWidth="1"/>
    <col min="5399" max="5400" width="4.25" style="8" customWidth="1"/>
    <col min="5401" max="5628" width="3.9375" style="8"/>
    <col min="5629" max="5629" width="7.5" style="8" customWidth="1"/>
    <col min="5630" max="5641" width="4.25" style="8" customWidth="1"/>
    <col min="5642" max="5643" width="4.8125" style="8" customWidth="1"/>
    <col min="5644" max="5653" width="4.25" style="8" customWidth="1"/>
    <col min="5654" max="5654" width="4.8125" style="8" customWidth="1"/>
    <col min="5655" max="5656" width="4.25" style="8" customWidth="1"/>
    <col min="5657" max="5884" width="3.9375" style="8"/>
    <col min="5885" max="5885" width="7.5" style="8" customWidth="1"/>
    <col min="5886" max="5897" width="4.25" style="8" customWidth="1"/>
    <col min="5898" max="5899" width="4.8125" style="8" customWidth="1"/>
    <col min="5900" max="5909" width="4.25" style="8" customWidth="1"/>
    <col min="5910" max="5910" width="4.8125" style="8" customWidth="1"/>
    <col min="5911" max="5912" width="4.25" style="8" customWidth="1"/>
    <col min="5913" max="6140" width="3.9375" style="8"/>
    <col min="6141" max="6141" width="7.5" style="8" customWidth="1"/>
    <col min="6142" max="6153" width="4.25" style="8" customWidth="1"/>
    <col min="6154" max="6155" width="4.8125" style="8" customWidth="1"/>
    <col min="6156" max="6165" width="4.25" style="8" customWidth="1"/>
    <col min="6166" max="6166" width="4.8125" style="8" customWidth="1"/>
    <col min="6167" max="6168" width="4.25" style="8" customWidth="1"/>
    <col min="6169" max="6396" width="3.9375" style="8"/>
    <col min="6397" max="6397" width="7.5" style="8" customWidth="1"/>
    <col min="6398" max="6409" width="4.25" style="8" customWidth="1"/>
    <col min="6410" max="6411" width="4.8125" style="8" customWidth="1"/>
    <col min="6412" max="6421" width="4.25" style="8" customWidth="1"/>
    <col min="6422" max="6422" width="4.8125" style="8" customWidth="1"/>
    <col min="6423" max="6424" width="4.25" style="8" customWidth="1"/>
    <col min="6425" max="6652" width="3.9375" style="8"/>
    <col min="6653" max="6653" width="7.5" style="8" customWidth="1"/>
    <col min="6654" max="6665" width="4.25" style="8" customWidth="1"/>
    <col min="6666" max="6667" width="4.8125" style="8" customWidth="1"/>
    <col min="6668" max="6677" width="4.25" style="8" customWidth="1"/>
    <col min="6678" max="6678" width="4.8125" style="8" customWidth="1"/>
    <col min="6679" max="6680" width="4.25" style="8" customWidth="1"/>
    <col min="6681" max="6908" width="3.9375" style="8"/>
    <col min="6909" max="6909" width="7.5" style="8" customWidth="1"/>
    <col min="6910" max="6921" width="4.25" style="8" customWidth="1"/>
    <col min="6922" max="6923" width="4.8125" style="8" customWidth="1"/>
    <col min="6924" max="6933" width="4.25" style="8" customWidth="1"/>
    <col min="6934" max="6934" width="4.8125" style="8" customWidth="1"/>
    <col min="6935" max="6936" width="4.25" style="8" customWidth="1"/>
    <col min="6937" max="7164" width="3.9375" style="8"/>
    <col min="7165" max="7165" width="7.5" style="8" customWidth="1"/>
    <col min="7166" max="7177" width="4.25" style="8" customWidth="1"/>
    <col min="7178" max="7179" width="4.8125" style="8" customWidth="1"/>
    <col min="7180" max="7189" width="4.25" style="8" customWidth="1"/>
    <col min="7190" max="7190" width="4.8125" style="8" customWidth="1"/>
    <col min="7191" max="7192" width="4.25" style="8" customWidth="1"/>
    <col min="7193" max="7420" width="3.9375" style="8"/>
    <col min="7421" max="7421" width="7.5" style="8" customWidth="1"/>
    <col min="7422" max="7433" width="4.25" style="8" customWidth="1"/>
    <col min="7434" max="7435" width="4.8125" style="8" customWidth="1"/>
    <col min="7436" max="7445" width="4.25" style="8" customWidth="1"/>
    <col min="7446" max="7446" width="4.8125" style="8" customWidth="1"/>
    <col min="7447" max="7448" width="4.25" style="8" customWidth="1"/>
    <col min="7449" max="7676" width="3.9375" style="8"/>
    <col min="7677" max="7677" width="7.5" style="8" customWidth="1"/>
    <col min="7678" max="7689" width="4.25" style="8" customWidth="1"/>
    <col min="7690" max="7691" width="4.8125" style="8" customWidth="1"/>
    <col min="7692" max="7701" width="4.25" style="8" customWidth="1"/>
    <col min="7702" max="7702" width="4.8125" style="8" customWidth="1"/>
    <col min="7703" max="7704" width="4.25" style="8" customWidth="1"/>
    <col min="7705" max="7932" width="3.9375" style="8"/>
    <col min="7933" max="7933" width="7.5" style="8" customWidth="1"/>
    <col min="7934" max="7945" width="4.25" style="8" customWidth="1"/>
    <col min="7946" max="7947" width="4.8125" style="8" customWidth="1"/>
    <col min="7948" max="7957" width="4.25" style="8" customWidth="1"/>
    <col min="7958" max="7958" width="4.8125" style="8" customWidth="1"/>
    <col min="7959" max="7960" width="4.25" style="8" customWidth="1"/>
    <col min="7961" max="8188" width="3.9375" style="8"/>
    <col min="8189" max="8189" width="7.5" style="8" customWidth="1"/>
    <col min="8190" max="8201" width="4.25" style="8" customWidth="1"/>
    <col min="8202" max="8203" width="4.8125" style="8" customWidth="1"/>
    <col min="8204" max="8213" width="4.25" style="8" customWidth="1"/>
    <col min="8214" max="8214" width="4.8125" style="8" customWidth="1"/>
    <col min="8215" max="8216" width="4.25" style="8" customWidth="1"/>
    <col min="8217" max="8444" width="3.9375" style="8"/>
    <col min="8445" max="8445" width="7.5" style="8" customWidth="1"/>
    <col min="8446" max="8457" width="4.25" style="8" customWidth="1"/>
    <col min="8458" max="8459" width="4.8125" style="8" customWidth="1"/>
    <col min="8460" max="8469" width="4.25" style="8" customWidth="1"/>
    <col min="8470" max="8470" width="4.8125" style="8" customWidth="1"/>
    <col min="8471" max="8472" width="4.25" style="8" customWidth="1"/>
    <col min="8473" max="8700" width="3.9375" style="8"/>
    <col min="8701" max="8701" width="7.5" style="8" customWidth="1"/>
    <col min="8702" max="8713" width="4.25" style="8" customWidth="1"/>
    <col min="8714" max="8715" width="4.8125" style="8" customWidth="1"/>
    <col min="8716" max="8725" width="4.25" style="8" customWidth="1"/>
    <col min="8726" max="8726" width="4.8125" style="8" customWidth="1"/>
    <col min="8727" max="8728" width="4.25" style="8" customWidth="1"/>
    <col min="8729" max="8956" width="3.9375" style="8"/>
    <col min="8957" max="8957" width="7.5" style="8" customWidth="1"/>
    <col min="8958" max="8969" width="4.25" style="8" customWidth="1"/>
    <col min="8970" max="8971" width="4.8125" style="8" customWidth="1"/>
    <col min="8972" max="8981" width="4.25" style="8" customWidth="1"/>
    <col min="8982" max="8982" width="4.8125" style="8" customWidth="1"/>
    <col min="8983" max="8984" width="4.25" style="8" customWidth="1"/>
    <col min="8985" max="9212" width="3.9375" style="8"/>
    <col min="9213" max="9213" width="7.5" style="8" customWidth="1"/>
    <col min="9214" max="9225" width="4.25" style="8" customWidth="1"/>
    <col min="9226" max="9227" width="4.8125" style="8" customWidth="1"/>
    <col min="9228" max="9237" width="4.25" style="8" customWidth="1"/>
    <col min="9238" max="9238" width="4.8125" style="8" customWidth="1"/>
    <col min="9239" max="9240" width="4.25" style="8" customWidth="1"/>
    <col min="9241" max="9468" width="3.9375" style="8"/>
    <col min="9469" max="9469" width="7.5" style="8" customWidth="1"/>
    <col min="9470" max="9481" width="4.25" style="8" customWidth="1"/>
    <col min="9482" max="9483" width="4.8125" style="8" customWidth="1"/>
    <col min="9484" max="9493" width="4.25" style="8" customWidth="1"/>
    <col min="9494" max="9494" width="4.8125" style="8" customWidth="1"/>
    <col min="9495" max="9496" width="4.25" style="8" customWidth="1"/>
    <col min="9497" max="9724" width="3.9375" style="8"/>
    <col min="9725" max="9725" width="7.5" style="8" customWidth="1"/>
    <col min="9726" max="9737" width="4.25" style="8" customWidth="1"/>
    <col min="9738" max="9739" width="4.8125" style="8" customWidth="1"/>
    <col min="9740" max="9749" width="4.25" style="8" customWidth="1"/>
    <col min="9750" max="9750" width="4.8125" style="8" customWidth="1"/>
    <col min="9751" max="9752" width="4.25" style="8" customWidth="1"/>
    <col min="9753" max="9980" width="3.9375" style="8"/>
    <col min="9981" max="9981" width="7.5" style="8" customWidth="1"/>
    <col min="9982" max="9993" width="4.25" style="8" customWidth="1"/>
    <col min="9994" max="9995" width="4.8125" style="8" customWidth="1"/>
    <col min="9996" max="10005" width="4.25" style="8" customWidth="1"/>
    <col min="10006" max="10006" width="4.8125" style="8" customWidth="1"/>
    <col min="10007" max="10008" width="4.25" style="8" customWidth="1"/>
    <col min="10009" max="10236" width="3.9375" style="8"/>
    <col min="10237" max="10237" width="7.5" style="8" customWidth="1"/>
    <col min="10238" max="10249" width="4.25" style="8" customWidth="1"/>
    <col min="10250" max="10251" width="4.8125" style="8" customWidth="1"/>
    <col min="10252" max="10261" width="4.25" style="8" customWidth="1"/>
    <col min="10262" max="10262" width="4.8125" style="8" customWidth="1"/>
    <col min="10263" max="10264" width="4.25" style="8" customWidth="1"/>
    <col min="10265" max="10492" width="3.9375" style="8"/>
    <col min="10493" max="10493" width="7.5" style="8" customWidth="1"/>
    <col min="10494" max="10505" width="4.25" style="8" customWidth="1"/>
    <col min="10506" max="10507" width="4.8125" style="8" customWidth="1"/>
    <col min="10508" max="10517" width="4.25" style="8" customWidth="1"/>
    <col min="10518" max="10518" width="4.8125" style="8" customWidth="1"/>
    <col min="10519" max="10520" width="4.25" style="8" customWidth="1"/>
    <col min="10521" max="10748" width="3.9375" style="8"/>
    <col min="10749" max="10749" width="7.5" style="8" customWidth="1"/>
    <col min="10750" max="10761" width="4.25" style="8" customWidth="1"/>
    <col min="10762" max="10763" width="4.8125" style="8" customWidth="1"/>
    <col min="10764" max="10773" width="4.25" style="8" customWidth="1"/>
    <col min="10774" max="10774" width="4.8125" style="8" customWidth="1"/>
    <col min="10775" max="10776" width="4.25" style="8" customWidth="1"/>
    <col min="10777" max="11004" width="3.9375" style="8"/>
    <col min="11005" max="11005" width="7.5" style="8" customWidth="1"/>
    <col min="11006" max="11017" width="4.25" style="8" customWidth="1"/>
    <col min="11018" max="11019" width="4.8125" style="8" customWidth="1"/>
    <col min="11020" max="11029" width="4.25" style="8" customWidth="1"/>
    <col min="11030" max="11030" width="4.8125" style="8" customWidth="1"/>
    <col min="11031" max="11032" width="4.25" style="8" customWidth="1"/>
    <col min="11033" max="11260" width="3.9375" style="8"/>
    <col min="11261" max="11261" width="7.5" style="8" customWidth="1"/>
    <col min="11262" max="11273" width="4.25" style="8" customWidth="1"/>
    <col min="11274" max="11275" width="4.8125" style="8" customWidth="1"/>
    <col min="11276" max="11285" width="4.25" style="8" customWidth="1"/>
    <col min="11286" max="11286" width="4.8125" style="8" customWidth="1"/>
    <col min="11287" max="11288" width="4.25" style="8" customWidth="1"/>
    <col min="11289" max="11516" width="3.9375" style="8"/>
    <col min="11517" max="11517" width="7.5" style="8" customWidth="1"/>
    <col min="11518" max="11529" width="4.25" style="8" customWidth="1"/>
    <col min="11530" max="11531" width="4.8125" style="8" customWidth="1"/>
    <col min="11532" max="11541" width="4.25" style="8" customWidth="1"/>
    <col min="11542" max="11542" width="4.8125" style="8" customWidth="1"/>
    <col min="11543" max="11544" width="4.25" style="8" customWidth="1"/>
    <col min="11545" max="11772" width="3.9375" style="8"/>
    <col min="11773" max="11773" width="7.5" style="8" customWidth="1"/>
    <col min="11774" max="11785" width="4.25" style="8" customWidth="1"/>
    <col min="11786" max="11787" width="4.8125" style="8" customWidth="1"/>
    <col min="11788" max="11797" width="4.25" style="8" customWidth="1"/>
    <col min="11798" max="11798" width="4.8125" style="8" customWidth="1"/>
    <col min="11799" max="11800" width="4.25" style="8" customWidth="1"/>
    <col min="11801" max="12028" width="3.9375" style="8"/>
    <col min="12029" max="12029" width="7.5" style="8" customWidth="1"/>
    <col min="12030" max="12041" width="4.25" style="8" customWidth="1"/>
    <col min="12042" max="12043" width="4.8125" style="8" customWidth="1"/>
    <col min="12044" max="12053" width="4.25" style="8" customWidth="1"/>
    <col min="12054" max="12054" width="4.8125" style="8" customWidth="1"/>
    <col min="12055" max="12056" width="4.25" style="8" customWidth="1"/>
    <col min="12057" max="12284" width="3.9375" style="8"/>
    <col min="12285" max="12285" width="7.5" style="8" customWidth="1"/>
    <col min="12286" max="12297" width="4.25" style="8" customWidth="1"/>
    <col min="12298" max="12299" width="4.8125" style="8" customWidth="1"/>
    <col min="12300" max="12309" width="4.25" style="8" customWidth="1"/>
    <col min="12310" max="12310" width="4.8125" style="8" customWidth="1"/>
    <col min="12311" max="12312" width="4.25" style="8" customWidth="1"/>
    <col min="12313" max="12540" width="3.9375" style="8"/>
    <col min="12541" max="12541" width="7.5" style="8" customWidth="1"/>
    <col min="12542" max="12553" width="4.25" style="8" customWidth="1"/>
    <col min="12554" max="12555" width="4.8125" style="8" customWidth="1"/>
    <col min="12556" max="12565" width="4.25" style="8" customWidth="1"/>
    <col min="12566" max="12566" width="4.8125" style="8" customWidth="1"/>
    <col min="12567" max="12568" width="4.25" style="8" customWidth="1"/>
    <col min="12569" max="12796" width="3.9375" style="8"/>
    <col min="12797" max="12797" width="7.5" style="8" customWidth="1"/>
    <col min="12798" max="12809" width="4.25" style="8" customWidth="1"/>
    <col min="12810" max="12811" width="4.8125" style="8" customWidth="1"/>
    <col min="12812" max="12821" width="4.25" style="8" customWidth="1"/>
    <col min="12822" max="12822" width="4.8125" style="8" customWidth="1"/>
    <col min="12823" max="12824" width="4.25" style="8" customWidth="1"/>
    <col min="12825" max="13052" width="3.9375" style="8"/>
    <col min="13053" max="13053" width="7.5" style="8" customWidth="1"/>
    <col min="13054" max="13065" width="4.25" style="8" customWidth="1"/>
    <col min="13066" max="13067" width="4.8125" style="8" customWidth="1"/>
    <col min="13068" max="13077" width="4.25" style="8" customWidth="1"/>
    <col min="13078" max="13078" width="4.8125" style="8" customWidth="1"/>
    <col min="13079" max="13080" width="4.25" style="8" customWidth="1"/>
    <col min="13081" max="13308" width="3.9375" style="8"/>
    <col min="13309" max="13309" width="7.5" style="8" customWidth="1"/>
    <col min="13310" max="13321" width="4.25" style="8" customWidth="1"/>
    <col min="13322" max="13323" width="4.8125" style="8" customWidth="1"/>
    <col min="13324" max="13333" width="4.25" style="8" customWidth="1"/>
    <col min="13334" max="13334" width="4.8125" style="8" customWidth="1"/>
    <col min="13335" max="13336" width="4.25" style="8" customWidth="1"/>
    <col min="13337" max="13564" width="3.9375" style="8"/>
    <col min="13565" max="13565" width="7.5" style="8" customWidth="1"/>
    <col min="13566" max="13577" width="4.25" style="8" customWidth="1"/>
    <col min="13578" max="13579" width="4.8125" style="8" customWidth="1"/>
    <col min="13580" max="13589" width="4.25" style="8" customWidth="1"/>
    <col min="13590" max="13590" width="4.8125" style="8" customWidth="1"/>
    <col min="13591" max="13592" width="4.25" style="8" customWidth="1"/>
    <col min="13593" max="13820" width="3.9375" style="8"/>
    <col min="13821" max="13821" width="7.5" style="8" customWidth="1"/>
    <col min="13822" max="13833" width="4.25" style="8" customWidth="1"/>
    <col min="13834" max="13835" width="4.8125" style="8" customWidth="1"/>
    <col min="13836" max="13845" width="4.25" style="8" customWidth="1"/>
    <col min="13846" max="13846" width="4.8125" style="8" customWidth="1"/>
    <col min="13847" max="13848" width="4.25" style="8" customWidth="1"/>
    <col min="13849" max="14076" width="3.9375" style="8"/>
    <col min="14077" max="14077" width="7.5" style="8" customWidth="1"/>
    <col min="14078" max="14089" width="4.25" style="8" customWidth="1"/>
    <col min="14090" max="14091" width="4.8125" style="8" customWidth="1"/>
    <col min="14092" max="14101" width="4.25" style="8" customWidth="1"/>
    <col min="14102" max="14102" width="4.8125" style="8" customWidth="1"/>
    <col min="14103" max="14104" width="4.25" style="8" customWidth="1"/>
    <col min="14105" max="14332" width="3.9375" style="8"/>
    <col min="14333" max="14333" width="7.5" style="8" customWidth="1"/>
    <col min="14334" max="14345" width="4.25" style="8" customWidth="1"/>
    <col min="14346" max="14347" width="4.8125" style="8" customWidth="1"/>
    <col min="14348" max="14357" width="4.25" style="8" customWidth="1"/>
    <col min="14358" max="14358" width="4.8125" style="8" customWidth="1"/>
    <col min="14359" max="14360" width="4.25" style="8" customWidth="1"/>
    <col min="14361" max="14588" width="3.9375" style="8"/>
    <col min="14589" max="14589" width="7.5" style="8" customWidth="1"/>
    <col min="14590" max="14601" width="4.25" style="8" customWidth="1"/>
    <col min="14602" max="14603" width="4.8125" style="8" customWidth="1"/>
    <col min="14604" max="14613" width="4.25" style="8" customWidth="1"/>
    <col min="14614" max="14614" width="4.8125" style="8" customWidth="1"/>
    <col min="14615" max="14616" width="4.25" style="8" customWidth="1"/>
    <col min="14617" max="14844" width="3.9375" style="8"/>
    <col min="14845" max="14845" width="7.5" style="8" customWidth="1"/>
    <col min="14846" max="14857" width="4.25" style="8" customWidth="1"/>
    <col min="14858" max="14859" width="4.8125" style="8" customWidth="1"/>
    <col min="14860" max="14869" width="4.25" style="8" customWidth="1"/>
    <col min="14870" max="14870" width="4.8125" style="8" customWidth="1"/>
    <col min="14871" max="14872" width="4.25" style="8" customWidth="1"/>
    <col min="14873" max="15100" width="3.9375" style="8"/>
    <col min="15101" max="15101" width="7.5" style="8" customWidth="1"/>
    <col min="15102" max="15113" width="4.25" style="8" customWidth="1"/>
    <col min="15114" max="15115" width="4.8125" style="8" customWidth="1"/>
    <col min="15116" max="15125" width="4.25" style="8" customWidth="1"/>
    <col min="15126" max="15126" width="4.8125" style="8" customWidth="1"/>
    <col min="15127" max="15128" width="4.25" style="8" customWidth="1"/>
    <col min="15129" max="15356" width="3.9375" style="8"/>
    <col min="15357" max="15357" width="7.5" style="8" customWidth="1"/>
    <col min="15358" max="15369" width="4.25" style="8" customWidth="1"/>
    <col min="15370" max="15371" width="4.8125" style="8" customWidth="1"/>
    <col min="15372" max="15381" width="4.25" style="8" customWidth="1"/>
    <col min="15382" max="15382" width="4.8125" style="8" customWidth="1"/>
    <col min="15383" max="15384" width="4.25" style="8" customWidth="1"/>
    <col min="15385" max="15612" width="3.9375" style="8"/>
    <col min="15613" max="15613" width="7.5" style="8" customWidth="1"/>
    <col min="15614" max="15625" width="4.25" style="8" customWidth="1"/>
    <col min="15626" max="15627" width="4.8125" style="8" customWidth="1"/>
    <col min="15628" max="15637" width="4.25" style="8" customWidth="1"/>
    <col min="15638" max="15638" width="4.8125" style="8" customWidth="1"/>
    <col min="15639" max="15640" width="4.25" style="8" customWidth="1"/>
    <col min="15641" max="15868" width="3.9375" style="8"/>
    <col min="15869" max="15869" width="7.5" style="8" customWidth="1"/>
    <col min="15870" max="15881" width="4.25" style="8" customWidth="1"/>
    <col min="15882" max="15883" width="4.8125" style="8" customWidth="1"/>
    <col min="15884" max="15893" width="4.25" style="8" customWidth="1"/>
    <col min="15894" max="15894" width="4.8125" style="8" customWidth="1"/>
    <col min="15895" max="15896" width="4.25" style="8" customWidth="1"/>
    <col min="15897" max="16124" width="3.9375" style="8"/>
    <col min="16125" max="16125" width="7.5" style="8" customWidth="1"/>
    <col min="16126" max="16137" width="4.25" style="8" customWidth="1"/>
    <col min="16138" max="16139" width="4.8125" style="8" customWidth="1"/>
    <col min="16140" max="16149" width="4.25" style="8" customWidth="1"/>
    <col min="16150" max="16150" width="4.8125" style="8" customWidth="1"/>
    <col min="16151" max="16152" width="4.25" style="8" customWidth="1"/>
    <col min="16153" max="16384" width="3.9375" style="8"/>
  </cols>
  <sheetData>
    <row r="1" spans="1:26" ht="13.9" customHeight="1">
      <c r="A1" s="5" t="s">
        <v>13</v>
      </c>
      <c r="B1" s="5"/>
      <c r="C1" s="6"/>
      <c r="D1" s="6"/>
      <c r="E1" s="7"/>
      <c r="F1" s="7"/>
      <c r="G1" s="7"/>
      <c r="H1" s="7"/>
      <c r="S1" s="552" t="s">
        <v>4</v>
      </c>
      <c r="T1" s="552"/>
      <c r="U1" s="552"/>
      <c r="V1" s="552"/>
      <c r="W1" s="552"/>
      <c r="X1" s="552"/>
    </row>
    <row r="2" spans="1:26" s="99" customFormat="1" ht="30">
      <c r="A2" s="553" t="s">
        <v>127</v>
      </c>
      <c r="B2" s="554"/>
      <c r="C2" s="554"/>
      <c r="D2" s="554"/>
      <c r="E2" s="554"/>
      <c r="F2" s="554"/>
      <c r="G2" s="554"/>
      <c r="H2" s="554"/>
      <c r="I2" s="554"/>
      <c r="P2" s="100"/>
      <c r="Q2" s="650" t="s">
        <v>35</v>
      </c>
      <c r="R2" s="650"/>
      <c r="S2" s="650"/>
      <c r="T2" s="650"/>
      <c r="U2" s="650"/>
      <c r="V2" s="650"/>
      <c r="W2" s="650"/>
      <c r="X2" s="650"/>
      <c r="Y2" s="100"/>
      <c r="Z2" s="100"/>
    </row>
    <row r="3" spans="1:26" ht="8.1" customHeight="1">
      <c r="E3" s="5"/>
      <c r="F3" s="5"/>
      <c r="G3" s="5"/>
      <c r="H3" s="7"/>
      <c r="O3" s="11"/>
      <c r="P3" s="11"/>
      <c r="Q3" s="11"/>
      <c r="R3" s="11"/>
      <c r="S3" s="11"/>
      <c r="T3" s="11"/>
      <c r="U3" s="9"/>
      <c r="V3" s="9"/>
      <c r="W3" s="9"/>
      <c r="X3" s="9"/>
      <c r="Y3" s="9"/>
      <c r="Z3" s="9"/>
    </row>
    <row r="4" spans="1:26" ht="8.1" customHeight="1">
      <c r="A4" s="1241"/>
      <c r="B4" s="1241"/>
      <c r="C4" s="1242"/>
      <c r="D4" s="1242"/>
      <c r="E4" s="1243"/>
      <c r="F4" s="1243"/>
      <c r="G4" s="1243"/>
      <c r="H4" s="1244"/>
      <c r="I4" s="1245"/>
      <c r="J4" s="1245"/>
      <c r="K4" s="1245"/>
      <c r="L4" s="1245"/>
      <c r="M4" s="1245"/>
      <c r="N4" s="1245"/>
      <c r="O4" s="255"/>
      <c r="P4" s="255"/>
      <c r="Q4" s="255"/>
      <c r="R4" s="255"/>
      <c r="S4" s="255"/>
      <c r="T4" s="255"/>
      <c r="U4" s="1246"/>
      <c r="V4" s="1246"/>
      <c r="W4" s="1246"/>
      <c r="X4" s="1246"/>
      <c r="Y4" s="9"/>
      <c r="Z4" s="9"/>
    </row>
    <row r="5" spans="1:26" ht="10.25" customHeight="1">
      <c r="A5" s="11"/>
      <c r="B5" s="12"/>
      <c r="C5" s="12"/>
      <c r="D5" s="12"/>
      <c r="Q5" s="11"/>
      <c r="R5" s="11"/>
      <c r="S5" s="11"/>
      <c r="T5" s="11"/>
      <c r="U5" s="11"/>
      <c r="V5" s="11"/>
      <c r="W5" s="11"/>
      <c r="X5" s="11"/>
    </row>
    <row r="6" spans="1:26" s="105" customFormat="1" ht="30.4" customHeight="1">
      <c r="A6" s="101" t="s">
        <v>84</v>
      </c>
      <c r="B6" s="102" t="s">
        <v>174</v>
      </c>
      <c r="C6" s="103"/>
      <c r="D6" s="103"/>
      <c r="E6" s="103"/>
      <c r="F6" s="103"/>
      <c r="G6" s="104"/>
      <c r="H6" s="104"/>
      <c r="I6" s="104"/>
      <c r="J6" s="104"/>
      <c r="K6" s="104"/>
    </row>
    <row r="7" spans="1:26" s="69" customFormat="1" ht="15" customHeight="1">
      <c r="A7" s="537"/>
      <c r="B7" s="546"/>
      <c r="C7" s="546"/>
      <c r="D7" s="546"/>
      <c r="E7" s="546"/>
      <c r="F7" s="538"/>
      <c r="G7" s="537" t="s">
        <v>38</v>
      </c>
      <c r="H7" s="538"/>
      <c r="I7" s="537" t="s">
        <v>36</v>
      </c>
      <c r="J7" s="538"/>
      <c r="K7" s="537" t="s">
        <v>37</v>
      </c>
      <c r="L7" s="538"/>
      <c r="M7" s="537" t="s">
        <v>39</v>
      </c>
      <c r="N7" s="547"/>
      <c r="O7" s="546" t="s">
        <v>40</v>
      </c>
      <c r="P7" s="538"/>
      <c r="Q7" s="537" t="s">
        <v>41</v>
      </c>
      <c r="R7" s="538"/>
      <c r="S7" s="549" t="s">
        <v>43</v>
      </c>
      <c r="T7" s="550"/>
    </row>
    <row r="8" spans="1:26" s="1" customFormat="1" ht="15" customHeight="1">
      <c r="A8" s="539" t="s">
        <v>1</v>
      </c>
      <c r="B8" s="540"/>
      <c r="C8" s="540"/>
      <c r="D8" s="540"/>
      <c r="E8" s="540" t="s">
        <v>2</v>
      </c>
      <c r="F8" s="541"/>
      <c r="G8" s="539" t="s">
        <v>24</v>
      </c>
      <c r="H8" s="541"/>
      <c r="I8" s="539" t="s">
        <v>75</v>
      </c>
      <c r="J8" s="541"/>
      <c r="K8" s="539" t="s">
        <v>115</v>
      </c>
      <c r="L8" s="541"/>
      <c r="M8" s="539" t="s">
        <v>12</v>
      </c>
      <c r="N8" s="551"/>
      <c r="O8" s="540" t="s">
        <v>45</v>
      </c>
      <c r="P8" s="541"/>
      <c r="Q8" s="539" t="s">
        <v>31</v>
      </c>
      <c r="R8" s="541"/>
      <c r="S8" s="539" t="s">
        <v>22</v>
      </c>
      <c r="T8" s="541"/>
    </row>
    <row r="9" spans="1:26" s="69" customFormat="1" ht="15" customHeight="1">
      <c r="A9" s="616" t="s">
        <v>175</v>
      </c>
      <c r="B9" s="617"/>
      <c r="C9" s="617"/>
      <c r="D9" s="618"/>
      <c r="E9" s="624">
        <v>66</v>
      </c>
      <c r="F9" s="625"/>
      <c r="G9" s="626" t="s">
        <v>15</v>
      </c>
      <c r="H9" s="627"/>
      <c r="I9" s="106">
        <v>43957</v>
      </c>
      <c r="J9" s="107">
        <f t="shared" ref="J9:J16" si="0">I9+1</f>
        <v>43958</v>
      </c>
      <c r="K9" s="108">
        <f>J9+1</f>
        <v>43959</v>
      </c>
      <c r="L9" s="107">
        <f t="shared" ref="L9:L12" si="1">K9+1</f>
        <v>43960</v>
      </c>
      <c r="M9" s="109">
        <f>L9+1</f>
        <v>43961</v>
      </c>
      <c r="N9" s="110">
        <f>M9+1</f>
        <v>43962</v>
      </c>
      <c r="O9" s="656">
        <v>43989</v>
      </c>
      <c r="P9" s="608"/>
      <c r="Q9" s="607">
        <f>O9+4</f>
        <v>43993</v>
      </c>
      <c r="R9" s="608"/>
      <c r="S9" s="607">
        <f>Q9+2</f>
        <v>43995</v>
      </c>
      <c r="T9" s="608"/>
    </row>
    <row r="10" spans="1:26" s="69" customFormat="1" ht="15" customHeight="1">
      <c r="A10" s="558" t="s">
        <v>176</v>
      </c>
      <c r="B10" s="559"/>
      <c r="C10" s="559"/>
      <c r="D10" s="560"/>
      <c r="E10" s="622">
        <v>68</v>
      </c>
      <c r="F10" s="623"/>
      <c r="G10" s="612">
        <v>43963</v>
      </c>
      <c r="H10" s="615"/>
      <c r="I10" s="111">
        <f>I9+7</f>
        <v>43964</v>
      </c>
      <c r="J10" s="112">
        <f>I10+1</f>
        <v>43965</v>
      </c>
      <c r="K10" s="111">
        <f>K9+7</f>
        <v>43966</v>
      </c>
      <c r="L10" s="114">
        <f>K10+1</f>
        <v>43967</v>
      </c>
      <c r="M10" s="115">
        <f>M9+7</f>
        <v>43968</v>
      </c>
      <c r="N10" s="116">
        <f>M10+1</f>
        <v>43969</v>
      </c>
      <c r="O10" s="614">
        <f>O9+7</f>
        <v>43996</v>
      </c>
      <c r="P10" s="615">
        <f t="shared" ref="P10:P11" si="2">P9+7</f>
        <v>7</v>
      </c>
      <c r="Q10" s="612">
        <f>Q9+7</f>
        <v>44000</v>
      </c>
      <c r="R10" s="615">
        <f t="shared" ref="R10:R11" si="3">R9+7</f>
        <v>7</v>
      </c>
      <c r="S10" s="612">
        <f>S9+7</f>
        <v>44002</v>
      </c>
      <c r="T10" s="615">
        <f t="shared" ref="T10:T11" si="4">T9+7</f>
        <v>7</v>
      </c>
    </row>
    <row r="11" spans="1:26" s="69" customFormat="1" ht="15" customHeight="1">
      <c r="A11" s="651" t="s">
        <v>177</v>
      </c>
      <c r="B11" s="652"/>
      <c r="C11" s="652"/>
      <c r="D11" s="653"/>
      <c r="E11" s="654">
        <v>83</v>
      </c>
      <c r="F11" s="655"/>
      <c r="G11" s="436">
        <f>G10+7</f>
        <v>43970</v>
      </c>
      <c r="H11" s="437"/>
      <c r="I11" s="117">
        <f>I10+7</f>
        <v>43971</v>
      </c>
      <c r="J11" s="118">
        <f t="shared" si="0"/>
        <v>43972</v>
      </c>
      <c r="K11" s="119">
        <f>K9+14</f>
        <v>43973</v>
      </c>
      <c r="L11" s="118">
        <f t="shared" si="1"/>
        <v>43974</v>
      </c>
      <c r="M11" s="120">
        <f>M9+14</f>
        <v>43975</v>
      </c>
      <c r="N11" s="118">
        <f>M11+1</f>
        <v>43976</v>
      </c>
      <c r="O11" s="646">
        <f>O9+14</f>
        <v>44003</v>
      </c>
      <c r="P11" s="644">
        <f t="shared" si="2"/>
        <v>14</v>
      </c>
      <c r="Q11" s="643">
        <f>Q9+14</f>
        <v>44007</v>
      </c>
      <c r="R11" s="644">
        <f t="shared" si="3"/>
        <v>14</v>
      </c>
      <c r="S11" s="643">
        <f>S9+14</f>
        <v>44009</v>
      </c>
      <c r="T11" s="644">
        <f t="shared" si="4"/>
        <v>14</v>
      </c>
    </row>
    <row r="12" spans="1:26" s="69" customFormat="1" ht="15" customHeight="1">
      <c r="A12" s="710" t="s">
        <v>178</v>
      </c>
      <c r="B12" s="559"/>
      <c r="C12" s="559"/>
      <c r="D12" s="560"/>
      <c r="E12" s="622">
        <v>60</v>
      </c>
      <c r="F12" s="623"/>
      <c r="G12" s="612">
        <f>G10+14</f>
        <v>43977</v>
      </c>
      <c r="H12" s="615"/>
      <c r="I12" s="111">
        <f t="shared" ref="I12" si="5">I11+7</f>
        <v>43978</v>
      </c>
      <c r="J12" s="207">
        <f>I12+1</f>
        <v>43979</v>
      </c>
      <c r="K12" s="113">
        <f t="shared" ref="K12" si="6">K11+7</f>
        <v>43980</v>
      </c>
      <c r="L12" s="244">
        <f t="shared" si="1"/>
        <v>43981</v>
      </c>
      <c r="M12" s="115">
        <f t="shared" ref="M12" si="7">M11+7</f>
        <v>43982</v>
      </c>
      <c r="N12" s="1197">
        <f t="shared" ref="N12:N16" si="8">M12+1</f>
        <v>43983</v>
      </c>
      <c r="O12" s="698">
        <f t="shared" ref="O12:T16" si="9">O11+7</f>
        <v>44010</v>
      </c>
      <c r="P12" s="658">
        <f t="shared" si="9"/>
        <v>21</v>
      </c>
      <c r="Q12" s="657">
        <f t="shared" si="9"/>
        <v>44014</v>
      </c>
      <c r="R12" s="658">
        <f t="shared" si="9"/>
        <v>21</v>
      </c>
      <c r="S12" s="657">
        <f t="shared" si="9"/>
        <v>44016</v>
      </c>
      <c r="T12" s="658">
        <f t="shared" si="9"/>
        <v>21</v>
      </c>
    </row>
    <row r="13" spans="1:26" s="69" customFormat="1" ht="15" customHeight="1">
      <c r="A13" s="651" t="s">
        <v>46</v>
      </c>
      <c r="B13" s="652"/>
      <c r="C13" s="652"/>
      <c r="D13" s="653"/>
      <c r="E13" s="654" t="s">
        <v>15</v>
      </c>
      <c r="F13" s="655"/>
      <c r="G13" s="436">
        <f>G12+7</f>
        <v>43984</v>
      </c>
      <c r="H13" s="437"/>
      <c r="I13" s="121">
        <f>I12+7</f>
        <v>43985</v>
      </c>
      <c r="J13" s="122">
        <f t="shared" si="0"/>
        <v>43986</v>
      </c>
      <c r="K13" s="123">
        <f>K12+7</f>
        <v>43987</v>
      </c>
      <c r="L13" s="124">
        <f>K13+1</f>
        <v>43988</v>
      </c>
      <c r="M13" s="125">
        <f>M12+7</f>
        <v>43989</v>
      </c>
      <c r="N13" s="122">
        <f t="shared" si="8"/>
        <v>43990</v>
      </c>
      <c r="O13" s="646">
        <f>O12+7</f>
        <v>44017</v>
      </c>
      <c r="P13" s="644">
        <f t="shared" si="9"/>
        <v>28</v>
      </c>
      <c r="Q13" s="643">
        <f>Q12+7</f>
        <v>44021</v>
      </c>
      <c r="R13" s="644">
        <f t="shared" si="9"/>
        <v>28</v>
      </c>
      <c r="S13" s="643">
        <f>S12+7</f>
        <v>44023</v>
      </c>
      <c r="T13" s="644">
        <f t="shared" si="9"/>
        <v>28</v>
      </c>
    </row>
    <row r="14" spans="1:26" s="69" customFormat="1" ht="15" customHeight="1">
      <c r="A14" s="558" t="s">
        <v>46</v>
      </c>
      <c r="B14" s="559"/>
      <c r="C14" s="559"/>
      <c r="D14" s="560"/>
      <c r="E14" s="622" t="s">
        <v>15</v>
      </c>
      <c r="F14" s="623"/>
      <c r="G14" s="612">
        <f>G13+7</f>
        <v>43991</v>
      </c>
      <c r="H14" s="615"/>
      <c r="I14" s="111">
        <f>I13+7</f>
        <v>43992</v>
      </c>
      <c r="J14" s="112">
        <f t="shared" si="0"/>
        <v>43993</v>
      </c>
      <c r="K14" s="113">
        <f>K13+7</f>
        <v>43994</v>
      </c>
      <c r="L14" s="126">
        <f>K14+1</f>
        <v>43995</v>
      </c>
      <c r="M14" s="115">
        <f>M13+7</f>
        <v>43996</v>
      </c>
      <c r="N14" s="112">
        <f t="shared" si="8"/>
        <v>43997</v>
      </c>
      <c r="O14" s="698">
        <f t="shared" si="9"/>
        <v>44024</v>
      </c>
      <c r="P14" s="658">
        <f t="shared" si="9"/>
        <v>35</v>
      </c>
      <c r="Q14" s="657">
        <f t="shared" si="9"/>
        <v>44028</v>
      </c>
      <c r="R14" s="658">
        <f t="shared" si="9"/>
        <v>35</v>
      </c>
      <c r="S14" s="657">
        <f t="shared" si="9"/>
        <v>44030</v>
      </c>
      <c r="T14" s="658">
        <f t="shared" si="9"/>
        <v>35</v>
      </c>
    </row>
    <row r="15" spans="1:26" s="69" customFormat="1" ht="15" customHeight="1">
      <c r="A15" s="651" t="s">
        <v>46</v>
      </c>
      <c r="B15" s="652"/>
      <c r="C15" s="652"/>
      <c r="D15" s="653"/>
      <c r="E15" s="654" t="s">
        <v>15</v>
      </c>
      <c r="F15" s="697"/>
      <c r="G15" s="436">
        <f>G14+7</f>
        <v>43998</v>
      </c>
      <c r="H15" s="694"/>
      <c r="I15" s="121">
        <f>I14+7</f>
        <v>43999</v>
      </c>
      <c r="J15" s="122">
        <f t="shared" si="0"/>
        <v>44000</v>
      </c>
      <c r="K15" s="123">
        <f>K14+7</f>
        <v>44001</v>
      </c>
      <c r="L15" s="124">
        <f>K15+1</f>
        <v>44002</v>
      </c>
      <c r="M15" s="125">
        <f>M14+7</f>
        <v>44003</v>
      </c>
      <c r="N15" s="127">
        <f t="shared" si="8"/>
        <v>44004</v>
      </c>
      <c r="O15" s="648">
        <f>O14+7</f>
        <v>44031</v>
      </c>
      <c r="P15" s="644">
        <f t="shared" si="9"/>
        <v>42</v>
      </c>
      <c r="Q15" s="643">
        <f>Q14+7</f>
        <v>44035</v>
      </c>
      <c r="R15" s="644">
        <f t="shared" si="9"/>
        <v>42</v>
      </c>
      <c r="S15" s="643">
        <f>S14+7</f>
        <v>44037</v>
      </c>
      <c r="T15" s="644">
        <f t="shared" si="9"/>
        <v>42</v>
      </c>
      <c r="U15" s="128"/>
    </row>
    <row r="16" spans="1:26" s="69" customFormat="1" ht="15" customHeight="1">
      <c r="A16" s="702" t="s">
        <v>46</v>
      </c>
      <c r="B16" s="703"/>
      <c r="C16" s="703"/>
      <c r="D16" s="704"/>
      <c r="E16" s="705" t="s">
        <v>15</v>
      </c>
      <c r="F16" s="706"/>
      <c r="G16" s="452">
        <f>G15+7</f>
        <v>44005</v>
      </c>
      <c r="H16" s="453"/>
      <c r="I16" s="129">
        <f>I15+7</f>
        <v>44006</v>
      </c>
      <c r="J16" s="130">
        <f t="shared" si="0"/>
        <v>44007</v>
      </c>
      <c r="K16" s="131">
        <f>K15+7</f>
        <v>44008</v>
      </c>
      <c r="L16" s="132">
        <f>K16+1</f>
        <v>44009</v>
      </c>
      <c r="M16" s="133">
        <f>M15+7</f>
        <v>44010</v>
      </c>
      <c r="N16" s="1198">
        <f t="shared" si="8"/>
        <v>44011</v>
      </c>
      <c r="O16" s="707">
        <f t="shared" si="9"/>
        <v>44038</v>
      </c>
      <c r="P16" s="708">
        <f t="shared" si="9"/>
        <v>49</v>
      </c>
      <c r="Q16" s="709">
        <f t="shared" si="9"/>
        <v>44042</v>
      </c>
      <c r="R16" s="708">
        <f t="shared" si="9"/>
        <v>49</v>
      </c>
      <c r="S16" s="709">
        <f t="shared" si="9"/>
        <v>44044</v>
      </c>
      <c r="T16" s="707">
        <f t="shared" si="9"/>
        <v>49</v>
      </c>
      <c r="U16" s="128"/>
    </row>
    <row r="17" spans="1:24" ht="10.25" customHeight="1">
      <c r="A17" s="37"/>
      <c r="B17" s="88"/>
      <c r="C17" s="88"/>
      <c r="D17" s="88"/>
      <c r="E17" s="89"/>
      <c r="F17" s="89"/>
      <c r="G17" s="90"/>
      <c r="H17" s="91"/>
      <c r="I17" s="90"/>
      <c r="J17" s="91"/>
      <c r="K17" s="92"/>
      <c r="L17" s="91"/>
      <c r="M17" s="70"/>
      <c r="N17" s="93"/>
      <c r="O17" s="94"/>
      <c r="P17" s="94"/>
      <c r="Q17" s="94"/>
      <c r="R17" s="94"/>
      <c r="S17" s="94"/>
      <c r="T17" s="94"/>
      <c r="U17" s="94"/>
      <c r="V17" s="94"/>
    </row>
    <row r="18" spans="1:24" s="105" customFormat="1" ht="30.4" customHeight="1">
      <c r="A18" s="101" t="s">
        <v>98</v>
      </c>
      <c r="B18" s="102" t="s">
        <v>77</v>
      </c>
      <c r="C18" s="103"/>
      <c r="D18" s="103"/>
      <c r="E18" s="103"/>
      <c r="F18" s="103"/>
      <c r="G18" s="104"/>
      <c r="H18" s="104"/>
      <c r="I18" s="104"/>
      <c r="J18" s="104"/>
      <c r="K18" s="104"/>
    </row>
    <row r="19" spans="1:24" s="69" customFormat="1" ht="15" customHeight="1">
      <c r="A19" s="537"/>
      <c r="B19" s="546"/>
      <c r="C19" s="546"/>
      <c r="D19" s="546"/>
      <c r="E19" s="546"/>
      <c r="F19" s="538"/>
      <c r="G19" s="537" t="s">
        <v>39</v>
      </c>
      <c r="H19" s="538"/>
      <c r="I19" s="537" t="s">
        <v>73</v>
      </c>
      <c r="J19" s="538"/>
      <c r="K19" s="546" t="s">
        <v>37</v>
      </c>
      <c r="L19" s="538"/>
      <c r="M19" s="537" t="s">
        <v>36</v>
      </c>
      <c r="N19" s="547"/>
      <c r="O19" s="537" t="s">
        <v>40</v>
      </c>
      <c r="P19" s="538"/>
      <c r="Q19" s="549" t="s">
        <v>41</v>
      </c>
      <c r="R19" s="550"/>
      <c r="S19" s="549" t="s">
        <v>50</v>
      </c>
      <c r="T19" s="550"/>
      <c r="U19" s="549" t="s">
        <v>42</v>
      </c>
      <c r="V19" s="550"/>
      <c r="W19" s="549" t="s">
        <v>53</v>
      </c>
      <c r="X19" s="550"/>
    </row>
    <row r="20" spans="1:24" s="1" customFormat="1" ht="15" customHeight="1">
      <c r="A20" s="539" t="s">
        <v>1</v>
      </c>
      <c r="B20" s="540"/>
      <c r="C20" s="540"/>
      <c r="D20" s="540"/>
      <c r="E20" s="540" t="s">
        <v>2</v>
      </c>
      <c r="F20" s="541"/>
      <c r="G20" s="539" t="s">
        <v>44</v>
      </c>
      <c r="H20" s="541"/>
      <c r="I20" s="539" t="s">
        <v>12</v>
      </c>
      <c r="J20" s="541"/>
      <c r="K20" s="540" t="s">
        <v>24</v>
      </c>
      <c r="L20" s="541"/>
      <c r="M20" s="539" t="s">
        <v>23</v>
      </c>
      <c r="N20" s="551"/>
      <c r="O20" s="540" t="s">
        <v>45</v>
      </c>
      <c r="P20" s="541"/>
      <c r="Q20" s="539" t="s">
        <v>31</v>
      </c>
      <c r="R20" s="541"/>
      <c r="S20" s="539" t="s">
        <v>22</v>
      </c>
      <c r="T20" s="541"/>
      <c r="U20" s="539" t="s">
        <v>31</v>
      </c>
      <c r="V20" s="541"/>
      <c r="W20" s="539" t="s">
        <v>22</v>
      </c>
      <c r="X20" s="541"/>
    </row>
    <row r="21" spans="1:24" s="69" customFormat="1" ht="15" customHeight="1">
      <c r="A21" s="616" t="s">
        <v>179</v>
      </c>
      <c r="B21" s="617"/>
      <c r="C21" s="617"/>
      <c r="D21" s="618"/>
      <c r="E21" s="619" t="s">
        <v>15</v>
      </c>
      <c r="F21" s="620"/>
      <c r="G21" s="626" t="s">
        <v>15</v>
      </c>
      <c r="H21" s="627"/>
      <c r="I21" s="626" t="s">
        <v>15</v>
      </c>
      <c r="J21" s="627"/>
      <c r="K21" s="621" t="s">
        <v>15</v>
      </c>
      <c r="L21" s="621"/>
      <c r="M21" s="607" t="s">
        <v>15</v>
      </c>
      <c r="N21" s="696"/>
      <c r="O21" s="656" t="s">
        <v>15</v>
      </c>
      <c r="P21" s="608"/>
      <c r="Q21" s="607" t="s">
        <v>15</v>
      </c>
      <c r="R21" s="608"/>
      <c r="S21" s="607" t="s">
        <v>15</v>
      </c>
      <c r="T21" s="608"/>
      <c r="U21" s="607" t="s">
        <v>15</v>
      </c>
      <c r="V21" s="608"/>
      <c r="W21" s="607" t="s">
        <v>15</v>
      </c>
      <c r="X21" s="608"/>
    </row>
    <row r="22" spans="1:24" s="69" customFormat="1" ht="15" customHeight="1">
      <c r="A22" s="558" t="s">
        <v>74</v>
      </c>
      <c r="B22" s="559"/>
      <c r="C22" s="559"/>
      <c r="D22" s="560"/>
      <c r="E22" s="609">
        <v>89</v>
      </c>
      <c r="F22" s="610"/>
      <c r="G22" s="111">
        <v>43967</v>
      </c>
      <c r="H22" s="116">
        <f>G22+1</f>
        <v>43968</v>
      </c>
      <c r="I22" s="111">
        <f>H22</f>
        <v>43968</v>
      </c>
      <c r="J22" s="114">
        <f>I22+1</f>
        <v>43969</v>
      </c>
      <c r="K22" s="611">
        <f>J22+1</f>
        <v>43970</v>
      </c>
      <c r="L22" s="611">
        <f t="shared" ref="K22:M27" si="10">L21+7</f>
        <v>7</v>
      </c>
      <c r="M22" s="612">
        <f>K22+1</f>
        <v>43971</v>
      </c>
      <c r="N22" s="613">
        <f t="shared" ref="M22:O27" si="11">N21+7</f>
        <v>7</v>
      </c>
      <c r="O22" s="614">
        <v>44003</v>
      </c>
      <c r="P22" s="615">
        <f t="shared" ref="P22:V22" si="12">P21+7</f>
        <v>7</v>
      </c>
      <c r="Q22" s="612">
        <v>44007</v>
      </c>
      <c r="R22" s="615">
        <f t="shared" si="12"/>
        <v>7</v>
      </c>
      <c r="S22" s="612">
        <v>44009</v>
      </c>
      <c r="T22" s="615">
        <f t="shared" si="12"/>
        <v>7</v>
      </c>
      <c r="U22" s="612">
        <v>44007</v>
      </c>
      <c r="V22" s="615">
        <f t="shared" si="12"/>
        <v>7</v>
      </c>
      <c r="W22" s="612">
        <v>44016</v>
      </c>
      <c r="X22" s="615">
        <f t="shared" ref="X22:X26" si="13">X21+7</f>
        <v>7</v>
      </c>
    </row>
    <row r="23" spans="1:24" s="69" customFormat="1" ht="15" customHeight="1">
      <c r="A23" s="651" t="s">
        <v>180</v>
      </c>
      <c r="B23" s="652"/>
      <c r="C23" s="652"/>
      <c r="D23" s="653"/>
      <c r="E23" s="692" t="s">
        <v>181</v>
      </c>
      <c r="F23" s="693"/>
      <c r="G23" s="117">
        <f>G22+7</f>
        <v>43974</v>
      </c>
      <c r="H23" s="134">
        <f>G23+1</f>
        <v>43975</v>
      </c>
      <c r="I23" s="135">
        <f t="shared" ref="I23" si="14">I22+7</f>
        <v>43975</v>
      </c>
      <c r="J23" s="136">
        <f>J22+7</f>
        <v>43976</v>
      </c>
      <c r="K23" s="648">
        <f t="shared" ref="K23:X28" si="15">K22+7</f>
        <v>43977</v>
      </c>
      <c r="L23" s="648">
        <f t="shared" si="15"/>
        <v>14</v>
      </c>
      <c r="M23" s="643">
        <f t="shared" si="15"/>
        <v>43978</v>
      </c>
      <c r="N23" s="645">
        <f t="shared" si="15"/>
        <v>14</v>
      </c>
      <c r="O23" s="646">
        <f t="shared" si="15"/>
        <v>44010</v>
      </c>
      <c r="P23" s="644">
        <f t="shared" si="15"/>
        <v>14</v>
      </c>
      <c r="Q23" s="643">
        <f>Q22+7</f>
        <v>44014</v>
      </c>
      <c r="R23" s="644">
        <f t="shared" si="15"/>
        <v>14</v>
      </c>
      <c r="S23" s="643">
        <f>S22+7</f>
        <v>44016</v>
      </c>
      <c r="T23" s="644">
        <f t="shared" si="15"/>
        <v>14</v>
      </c>
      <c r="U23" s="643">
        <f>U22+7</f>
        <v>44014</v>
      </c>
      <c r="V23" s="644">
        <f t="shared" si="15"/>
        <v>14</v>
      </c>
      <c r="W23" s="643">
        <v>43988</v>
      </c>
      <c r="X23" s="644">
        <f t="shared" si="13"/>
        <v>14</v>
      </c>
    </row>
    <row r="24" spans="1:24" s="69" customFormat="1" ht="15" customHeight="1">
      <c r="A24" s="558" t="s">
        <v>14</v>
      </c>
      <c r="B24" s="559"/>
      <c r="C24" s="559"/>
      <c r="D24" s="560"/>
      <c r="E24" s="609" t="s">
        <v>15</v>
      </c>
      <c r="F24" s="610"/>
      <c r="G24" s="111">
        <f>G23+7</f>
        <v>43981</v>
      </c>
      <c r="H24" s="260">
        <f>G24+1</f>
        <v>43982</v>
      </c>
      <c r="I24" s="111">
        <f>H24</f>
        <v>43982</v>
      </c>
      <c r="J24" s="1199">
        <f>I24+1</f>
        <v>43983</v>
      </c>
      <c r="K24" s="611">
        <f t="shared" si="10"/>
        <v>43984</v>
      </c>
      <c r="L24" s="611">
        <f t="shared" si="10"/>
        <v>21</v>
      </c>
      <c r="M24" s="612">
        <f t="shared" si="11"/>
        <v>43985</v>
      </c>
      <c r="N24" s="613">
        <f t="shared" si="11"/>
        <v>21</v>
      </c>
      <c r="O24" s="698">
        <f>O23+7</f>
        <v>44017</v>
      </c>
      <c r="P24" s="658">
        <f t="shared" si="15"/>
        <v>21</v>
      </c>
      <c r="Q24" s="657">
        <f>Q22+14</f>
        <v>44021</v>
      </c>
      <c r="R24" s="658">
        <f t="shared" si="15"/>
        <v>21</v>
      </c>
      <c r="S24" s="657">
        <f>S22+14</f>
        <v>44023</v>
      </c>
      <c r="T24" s="658">
        <f t="shared" si="15"/>
        <v>21</v>
      </c>
      <c r="U24" s="657">
        <f>U23+7</f>
        <v>44021</v>
      </c>
      <c r="V24" s="658">
        <f t="shared" si="15"/>
        <v>21</v>
      </c>
      <c r="W24" s="657">
        <f>W23+7</f>
        <v>43995</v>
      </c>
      <c r="X24" s="658">
        <f t="shared" si="13"/>
        <v>21</v>
      </c>
    </row>
    <row r="25" spans="1:24" s="137" customFormat="1" ht="15" customHeight="1">
      <c r="A25" s="651" t="s">
        <v>46</v>
      </c>
      <c r="B25" s="652"/>
      <c r="C25" s="652"/>
      <c r="D25" s="653"/>
      <c r="E25" s="692" t="s">
        <v>15</v>
      </c>
      <c r="F25" s="693"/>
      <c r="G25" s="125">
        <f>G23+14</f>
        <v>43988</v>
      </c>
      <c r="H25" s="239">
        <f>G25+1</f>
        <v>43989</v>
      </c>
      <c r="I25" s="135">
        <f>I23+14</f>
        <v>43989</v>
      </c>
      <c r="J25" s="136">
        <f t="shared" ref="I25:K27" si="16">J24+7</f>
        <v>43990</v>
      </c>
      <c r="K25" s="648">
        <f>K23+14</f>
        <v>43991</v>
      </c>
      <c r="L25" s="648">
        <f t="shared" si="10"/>
        <v>28</v>
      </c>
      <c r="M25" s="643">
        <f>M23+14</f>
        <v>43992</v>
      </c>
      <c r="N25" s="645">
        <f t="shared" si="11"/>
        <v>28</v>
      </c>
      <c r="O25" s="646">
        <f>O23+14</f>
        <v>44024</v>
      </c>
      <c r="P25" s="644">
        <f t="shared" si="15"/>
        <v>28</v>
      </c>
      <c r="Q25" s="643">
        <f>Q24+14</f>
        <v>44035</v>
      </c>
      <c r="R25" s="644">
        <f t="shared" si="15"/>
        <v>28</v>
      </c>
      <c r="S25" s="643">
        <f>S24+7</f>
        <v>44030</v>
      </c>
      <c r="T25" s="644">
        <f t="shared" si="15"/>
        <v>28</v>
      </c>
      <c r="U25" s="643">
        <f>U24+7</f>
        <v>44028</v>
      </c>
      <c r="V25" s="644">
        <f t="shared" si="15"/>
        <v>28</v>
      </c>
      <c r="W25" s="643">
        <f>W24+7</f>
        <v>44002</v>
      </c>
      <c r="X25" s="644">
        <f t="shared" si="13"/>
        <v>28</v>
      </c>
    </row>
    <row r="26" spans="1:24" s="137" customFormat="1" ht="15" customHeight="1">
      <c r="A26" s="687" t="s">
        <v>46</v>
      </c>
      <c r="B26" s="688"/>
      <c r="C26" s="688"/>
      <c r="D26" s="689"/>
      <c r="E26" s="690" t="s">
        <v>15</v>
      </c>
      <c r="F26" s="691"/>
      <c r="G26" s="138">
        <f>G25+7</f>
        <v>43995</v>
      </c>
      <c r="H26" s="139">
        <f t="shared" ref="H26" si="17">G26+1</f>
        <v>43996</v>
      </c>
      <c r="I26" s="140">
        <f t="shared" ref="I26:N28" si="18">I25+7</f>
        <v>43996</v>
      </c>
      <c r="J26" s="141">
        <f t="shared" si="18"/>
        <v>43997</v>
      </c>
      <c r="K26" s="695">
        <f t="shared" si="18"/>
        <v>43998</v>
      </c>
      <c r="L26" s="695">
        <f t="shared" si="18"/>
        <v>35</v>
      </c>
      <c r="M26" s="659">
        <f t="shared" si="18"/>
        <v>43999</v>
      </c>
      <c r="N26" s="699">
        <f t="shared" si="18"/>
        <v>35</v>
      </c>
      <c r="O26" s="700">
        <f>O25+7</f>
        <v>44031</v>
      </c>
      <c r="P26" s="660">
        <f t="shared" si="15"/>
        <v>35</v>
      </c>
      <c r="Q26" s="659">
        <f>Q25+7</f>
        <v>44042</v>
      </c>
      <c r="R26" s="660">
        <f t="shared" si="15"/>
        <v>35</v>
      </c>
      <c r="S26" s="659">
        <f>S25+7</f>
        <v>44037</v>
      </c>
      <c r="T26" s="660">
        <f t="shared" si="15"/>
        <v>35</v>
      </c>
      <c r="U26" s="659">
        <f>U25+7</f>
        <v>44035</v>
      </c>
      <c r="V26" s="660">
        <f t="shared" si="15"/>
        <v>35</v>
      </c>
      <c r="W26" s="659">
        <f>W24+14</f>
        <v>44009</v>
      </c>
      <c r="X26" s="660">
        <f t="shared" si="13"/>
        <v>35</v>
      </c>
    </row>
    <row r="27" spans="1:24" s="137" customFormat="1" ht="15" customHeight="1">
      <c r="A27" s="651" t="s">
        <v>46</v>
      </c>
      <c r="B27" s="652"/>
      <c r="C27" s="652"/>
      <c r="D27" s="653"/>
      <c r="E27" s="692" t="s">
        <v>15</v>
      </c>
      <c r="F27" s="693"/>
      <c r="G27" s="142">
        <f>G26+7</f>
        <v>44002</v>
      </c>
      <c r="H27" s="143">
        <f>G27+1</f>
        <v>44003</v>
      </c>
      <c r="I27" s="135">
        <f t="shared" si="16"/>
        <v>44003</v>
      </c>
      <c r="J27" s="208">
        <f t="shared" si="16"/>
        <v>44004</v>
      </c>
      <c r="K27" s="643">
        <f t="shared" si="10"/>
        <v>44005</v>
      </c>
      <c r="L27" s="644">
        <f t="shared" si="10"/>
        <v>42</v>
      </c>
      <c r="M27" s="643">
        <f t="shared" si="11"/>
        <v>44006</v>
      </c>
      <c r="N27" s="645">
        <f t="shared" si="11"/>
        <v>42</v>
      </c>
      <c r="O27" s="646">
        <f>O26+7</f>
        <v>44038</v>
      </c>
      <c r="P27" s="648">
        <f t="shared" si="15"/>
        <v>42</v>
      </c>
      <c r="Q27" s="643">
        <f t="shared" si="15"/>
        <v>44049</v>
      </c>
      <c r="R27" s="648">
        <f t="shared" si="15"/>
        <v>42</v>
      </c>
      <c r="S27" s="643">
        <f t="shared" si="15"/>
        <v>44044</v>
      </c>
      <c r="T27" s="648">
        <f t="shared" si="15"/>
        <v>42</v>
      </c>
      <c r="U27" s="643">
        <f t="shared" si="15"/>
        <v>44042</v>
      </c>
      <c r="V27" s="648">
        <f t="shared" si="15"/>
        <v>42</v>
      </c>
      <c r="W27" s="643">
        <f t="shared" si="15"/>
        <v>44016</v>
      </c>
      <c r="X27" s="644">
        <f t="shared" si="15"/>
        <v>42</v>
      </c>
    </row>
    <row r="28" spans="1:24" s="137" customFormat="1" ht="15" customHeight="1">
      <c r="A28" s="721" t="s">
        <v>14</v>
      </c>
      <c r="B28" s="722"/>
      <c r="C28" s="722"/>
      <c r="D28" s="723"/>
      <c r="E28" s="715" t="s">
        <v>15</v>
      </c>
      <c r="F28" s="716"/>
      <c r="G28" s="144">
        <f>G27+7</f>
        <v>44009</v>
      </c>
      <c r="H28" s="256">
        <f t="shared" ref="H28" si="19">G28+1</f>
        <v>44010</v>
      </c>
      <c r="I28" s="145">
        <f t="shared" si="18"/>
        <v>44010</v>
      </c>
      <c r="J28" s="146">
        <f t="shared" si="18"/>
        <v>44011</v>
      </c>
      <c r="K28" s="724">
        <f t="shared" si="18"/>
        <v>44012</v>
      </c>
      <c r="L28" s="724">
        <f t="shared" si="18"/>
        <v>49</v>
      </c>
      <c r="M28" s="661">
        <f t="shared" si="18"/>
        <v>44013</v>
      </c>
      <c r="N28" s="701">
        <f t="shared" si="18"/>
        <v>49</v>
      </c>
      <c r="O28" s="665">
        <f>O27+7</f>
        <v>44045</v>
      </c>
      <c r="P28" s="662">
        <f t="shared" si="15"/>
        <v>49</v>
      </c>
      <c r="Q28" s="661">
        <f>Q27+7</f>
        <v>44056</v>
      </c>
      <c r="R28" s="662">
        <f t="shared" si="15"/>
        <v>49</v>
      </c>
      <c r="S28" s="661">
        <f>S27+7</f>
        <v>44051</v>
      </c>
      <c r="T28" s="662">
        <f t="shared" si="15"/>
        <v>49</v>
      </c>
      <c r="U28" s="661">
        <f>U27+7</f>
        <v>44049</v>
      </c>
      <c r="V28" s="662"/>
      <c r="W28" s="661">
        <f>W27+7</f>
        <v>44023</v>
      </c>
      <c r="X28" s="662"/>
    </row>
    <row r="29" spans="1:24" s="152" customFormat="1" ht="15" customHeight="1">
      <c r="A29" s="147" t="s">
        <v>78</v>
      </c>
      <c r="B29" s="97"/>
      <c r="C29" s="97"/>
      <c r="D29" s="97"/>
      <c r="E29" s="148"/>
      <c r="F29" s="148"/>
      <c r="G29" s="149"/>
      <c r="H29" s="150"/>
      <c r="I29" s="151"/>
      <c r="J29" s="151"/>
      <c r="K29" s="151"/>
      <c r="L29" s="151"/>
      <c r="M29" s="151"/>
      <c r="N29" s="151"/>
      <c r="O29" s="151"/>
      <c r="P29" s="151"/>
      <c r="Q29" s="151"/>
      <c r="R29" s="151"/>
      <c r="S29" s="151"/>
      <c r="T29" s="151"/>
      <c r="U29" s="151"/>
      <c r="V29" s="151"/>
    </row>
    <row r="30" spans="1:24" s="14" customFormat="1" ht="10.25" customHeight="1">
      <c r="A30" s="57"/>
      <c r="B30" s="57"/>
      <c r="C30" s="57"/>
      <c r="D30" s="57"/>
      <c r="E30" s="71"/>
      <c r="F30" s="71"/>
      <c r="G30" s="72"/>
      <c r="H30" s="73"/>
      <c r="I30" s="72"/>
      <c r="J30" s="73"/>
      <c r="K30" s="74"/>
      <c r="L30" s="73"/>
      <c r="M30" s="15"/>
      <c r="N30" s="73"/>
      <c r="O30" s="75"/>
      <c r="P30" s="75"/>
      <c r="Q30" s="75"/>
      <c r="R30" s="75"/>
      <c r="S30" s="75"/>
      <c r="T30" s="75"/>
      <c r="U30" s="75"/>
      <c r="V30" s="75"/>
    </row>
    <row r="31" spans="1:24" s="105" customFormat="1" ht="30.4" customHeight="1">
      <c r="A31" s="98" t="s">
        <v>85</v>
      </c>
      <c r="B31" s="153" t="s">
        <v>79</v>
      </c>
      <c r="C31" s="154"/>
      <c r="D31" s="154"/>
      <c r="E31" s="154"/>
      <c r="F31" s="154"/>
      <c r="G31" s="154"/>
      <c r="H31" s="154"/>
      <c r="I31" s="154"/>
      <c r="J31" s="154"/>
      <c r="K31" s="154"/>
      <c r="L31" s="154"/>
      <c r="M31" s="154"/>
      <c r="N31" s="154"/>
      <c r="O31" s="154"/>
      <c r="P31" s="154"/>
      <c r="Q31" s="155"/>
      <c r="R31" s="155"/>
      <c r="S31" s="155"/>
      <c r="T31" s="155"/>
      <c r="U31" s="155"/>
      <c r="V31" s="155"/>
      <c r="W31" s="155"/>
    </row>
    <row r="32" spans="1:24" s="69" customFormat="1" ht="14.1" customHeight="1">
      <c r="A32" s="537"/>
      <c r="B32" s="546"/>
      <c r="C32" s="546"/>
      <c r="D32" s="546"/>
      <c r="E32" s="546"/>
      <c r="F32" s="538"/>
      <c r="G32" s="537" t="s">
        <v>32</v>
      </c>
      <c r="H32" s="538"/>
      <c r="I32" s="537" t="s">
        <v>47</v>
      </c>
      <c r="J32" s="538"/>
      <c r="K32" s="537" t="s">
        <v>25</v>
      </c>
      <c r="L32" s="538"/>
      <c r="M32" s="537" t="s">
        <v>26</v>
      </c>
      <c r="N32" s="538"/>
      <c r="O32" s="537" t="s">
        <v>20</v>
      </c>
      <c r="P32" s="547"/>
      <c r="Q32" s="548" t="s">
        <v>21</v>
      </c>
      <c r="R32" s="538"/>
      <c r="S32" s="537" t="s">
        <v>7</v>
      </c>
      <c r="T32" s="538"/>
      <c r="U32" s="537" t="s">
        <v>29</v>
      </c>
      <c r="V32" s="538"/>
    </row>
    <row r="33" spans="1:23" s="1" customFormat="1" ht="14.1" customHeight="1">
      <c r="A33" s="539" t="s">
        <v>1</v>
      </c>
      <c r="B33" s="540"/>
      <c r="C33" s="540"/>
      <c r="D33" s="540"/>
      <c r="E33" s="540" t="s">
        <v>2</v>
      </c>
      <c r="F33" s="541"/>
      <c r="G33" s="542"/>
      <c r="H33" s="543"/>
      <c r="I33" s="542"/>
      <c r="J33" s="543"/>
      <c r="K33" s="542"/>
      <c r="L33" s="543"/>
      <c r="M33" s="542"/>
      <c r="N33" s="543"/>
      <c r="O33" s="542"/>
      <c r="P33" s="544"/>
      <c r="Q33" s="545" t="s">
        <v>8</v>
      </c>
      <c r="R33" s="541"/>
      <c r="S33" s="540" t="s">
        <v>31</v>
      </c>
      <c r="T33" s="541"/>
      <c r="U33" s="539" t="s">
        <v>28</v>
      </c>
      <c r="V33" s="541"/>
    </row>
    <row r="34" spans="1:23" s="1" customFormat="1" ht="13.25" hidden="1" customHeight="1">
      <c r="A34" s="601" t="s">
        <v>19</v>
      </c>
      <c r="B34" s="602"/>
      <c r="C34" s="603"/>
      <c r="D34" s="76"/>
      <c r="E34" s="595" t="s">
        <v>9</v>
      </c>
      <c r="F34" s="596"/>
      <c r="G34" s="77">
        <v>43139</v>
      </c>
      <c r="H34" s="78">
        <f>G34+1</f>
        <v>43140</v>
      </c>
      <c r="I34" s="599">
        <v>43140</v>
      </c>
      <c r="J34" s="600"/>
      <c r="K34" s="599">
        <v>43140</v>
      </c>
      <c r="L34" s="600"/>
      <c r="M34" s="593" t="s">
        <v>15</v>
      </c>
      <c r="N34" s="649"/>
      <c r="O34" s="593" t="s">
        <v>15</v>
      </c>
      <c r="P34" s="594"/>
      <c r="Q34" s="604">
        <v>43192</v>
      </c>
      <c r="R34" s="605"/>
      <c r="S34" s="606">
        <v>43186</v>
      </c>
      <c r="T34" s="605"/>
      <c r="U34" s="606">
        <v>43189</v>
      </c>
      <c r="V34" s="605"/>
      <c r="W34" s="13"/>
    </row>
    <row r="35" spans="1:23" s="1" customFormat="1" ht="13.25" hidden="1" customHeight="1">
      <c r="A35" s="586" t="s">
        <v>33</v>
      </c>
      <c r="B35" s="587"/>
      <c r="C35" s="588"/>
      <c r="D35" s="76"/>
      <c r="E35" s="595" t="s">
        <v>16</v>
      </c>
      <c r="F35" s="596"/>
      <c r="G35" s="59">
        <v>43141</v>
      </c>
      <c r="H35" s="60">
        <f>IF(G35="","",G35+1)</f>
        <v>43142</v>
      </c>
      <c r="I35" s="597">
        <v>43141</v>
      </c>
      <c r="J35" s="598"/>
      <c r="K35" s="597">
        <v>43141</v>
      </c>
      <c r="L35" s="598"/>
      <c r="M35" s="597">
        <v>43138</v>
      </c>
      <c r="N35" s="598"/>
      <c r="O35" s="593">
        <v>43139</v>
      </c>
      <c r="P35" s="594"/>
      <c r="Q35" s="604"/>
      <c r="R35" s="605"/>
      <c r="S35" s="606"/>
      <c r="T35" s="605"/>
      <c r="U35" s="606"/>
      <c r="V35" s="605"/>
      <c r="W35" s="13"/>
    </row>
    <row r="36" spans="1:23" s="1" customFormat="1" ht="13.25" hidden="1" customHeight="1">
      <c r="A36" s="586" t="s">
        <v>10</v>
      </c>
      <c r="B36" s="587"/>
      <c r="C36" s="588"/>
      <c r="D36" s="76"/>
      <c r="E36" s="595" t="s">
        <v>17</v>
      </c>
      <c r="F36" s="596"/>
      <c r="G36" s="528" t="s">
        <v>15</v>
      </c>
      <c r="H36" s="529"/>
      <c r="I36" s="593" t="s">
        <v>15</v>
      </c>
      <c r="J36" s="649"/>
      <c r="K36" s="593" t="s">
        <v>15</v>
      </c>
      <c r="L36" s="649"/>
      <c r="M36" s="597">
        <v>43143</v>
      </c>
      <c r="N36" s="598"/>
      <c r="O36" s="597">
        <v>43143</v>
      </c>
      <c r="P36" s="647"/>
      <c r="Q36" s="604"/>
      <c r="R36" s="605"/>
      <c r="S36" s="606"/>
      <c r="T36" s="605"/>
      <c r="U36" s="606"/>
      <c r="V36" s="605"/>
      <c r="W36" s="13"/>
    </row>
    <row r="37" spans="1:23" s="69" customFormat="1" ht="14.1" customHeight="1">
      <c r="A37" s="530" t="s">
        <v>182</v>
      </c>
      <c r="B37" s="531"/>
      <c r="C37" s="531"/>
      <c r="D37" s="532"/>
      <c r="E37" s="591" t="s">
        <v>183</v>
      </c>
      <c r="F37" s="592"/>
      <c r="G37" s="533" t="s">
        <v>15</v>
      </c>
      <c r="H37" s="534"/>
      <c r="I37" s="533" t="s">
        <v>15</v>
      </c>
      <c r="J37" s="534"/>
      <c r="K37" s="533" t="s">
        <v>15</v>
      </c>
      <c r="L37" s="534"/>
      <c r="M37" s="526">
        <f>G38</f>
        <v>43953</v>
      </c>
      <c r="N37" s="536"/>
      <c r="O37" s="261">
        <v>43953</v>
      </c>
      <c r="P37" s="262">
        <f>O37+1</f>
        <v>43954</v>
      </c>
      <c r="Q37" s="523">
        <v>43997</v>
      </c>
      <c r="R37" s="497"/>
      <c r="S37" s="496">
        <f>Q37+3</f>
        <v>44000</v>
      </c>
      <c r="T37" s="497"/>
      <c r="U37" s="496">
        <f>Q37-3</f>
        <v>43994</v>
      </c>
      <c r="V37" s="497"/>
      <c r="W37" s="156"/>
    </row>
    <row r="38" spans="1:23" s="137" customFormat="1" ht="14.1" customHeight="1">
      <c r="A38" s="530" t="s">
        <v>184</v>
      </c>
      <c r="B38" s="531"/>
      <c r="C38" s="531"/>
      <c r="D38" s="532"/>
      <c r="E38" s="591" t="s">
        <v>185</v>
      </c>
      <c r="F38" s="592"/>
      <c r="G38" s="67">
        <v>43953</v>
      </c>
      <c r="H38" s="157">
        <f t="shared" ref="H38:H39" si="20">IF(G38="","",G38+1)</f>
        <v>43954</v>
      </c>
      <c r="I38" s="533">
        <f t="shared" ref="I38" si="21">G38+1</f>
        <v>43954</v>
      </c>
      <c r="J38" s="534"/>
      <c r="K38" s="533">
        <f>I38+2</f>
        <v>43956</v>
      </c>
      <c r="L38" s="534"/>
      <c r="M38" s="533" t="s">
        <v>3</v>
      </c>
      <c r="N38" s="534"/>
      <c r="O38" s="500">
        <f>O37+4</f>
        <v>43957</v>
      </c>
      <c r="P38" s="501"/>
      <c r="Q38" s="523"/>
      <c r="R38" s="497"/>
      <c r="S38" s="496"/>
      <c r="T38" s="497"/>
      <c r="U38" s="496"/>
      <c r="V38" s="497"/>
      <c r="W38" s="158"/>
    </row>
    <row r="39" spans="1:23" s="137" customFormat="1" ht="14.1" customHeight="1">
      <c r="A39" s="530" t="s">
        <v>76</v>
      </c>
      <c r="B39" s="531"/>
      <c r="C39" s="531"/>
      <c r="D39" s="532"/>
      <c r="E39" s="591" t="s">
        <v>186</v>
      </c>
      <c r="F39" s="592"/>
      <c r="G39" s="67">
        <v>43955</v>
      </c>
      <c r="H39" s="157">
        <f t="shared" si="20"/>
        <v>43956</v>
      </c>
      <c r="I39" s="533">
        <f>I38+2</f>
        <v>43956</v>
      </c>
      <c r="J39" s="534"/>
      <c r="K39" s="533">
        <f>I39+1</f>
        <v>43957</v>
      </c>
      <c r="L39" s="534"/>
      <c r="M39" s="533" t="s">
        <v>3</v>
      </c>
      <c r="N39" s="534"/>
      <c r="O39" s="500" t="s">
        <v>15</v>
      </c>
      <c r="P39" s="501"/>
      <c r="Q39" s="523"/>
      <c r="R39" s="497"/>
      <c r="S39" s="496"/>
      <c r="T39" s="497"/>
      <c r="U39" s="496"/>
      <c r="V39" s="497"/>
      <c r="W39" s="158"/>
    </row>
    <row r="40" spans="1:23" s="69" customFormat="1" ht="14.1" customHeight="1">
      <c r="A40" s="735" t="s">
        <v>187</v>
      </c>
      <c r="B40" s="736"/>
      <c r="C40" s="736"/>
      <c r="D40" s="737"/>
      <c r="E40" s="1200" t="s">
        <v>188</v>
      </c>
      <c r="F40" s="1201"/>
      <c r="G40" s="502" t="s">
        <v>15</v>
      </c>
      <c r="H40" s="503"/>
      <c r="I40" s="526" t="s">
        <v>15</v>
      </c>
      <c r="J40" s="536"/>
      <c r="K40" s="526" t="s">
        <v>15</v>
      </c>
      <c r="L40" s="536"/>
      <c r="M40" s="526">
        <f>K39-6</f>
        <v>43951</v>
      </c>
      <c r="N40" s="536"/>
      <c r="O40" s="164">
        <f>O37-2</f>
        <v>43951</v>
      </c>
      <c r="P40" s="1202">
        <f>O40+1</f>
        <v>43952</v>
      </c>
      <c r="Q40" s="523"/>
      <c r="R40" s="497"/>
      <c r="S40" s="496"/>
      <c r="T40" s="497"/>
      <c r="U40" s="496"/>
      <c r="V40" s="497"/>
      <c r="W40" s="156"/>
    </row>
    <row r="41" spans="1:23" s="69" customFormat="1" ht="14.1" customHeight="1">
      <c r="A41" s="735" t="s">
        <v>49</v>
      </c>
      <c r="B41" s="736"/>
      <c r="C41" s="736"/>
      <c r="D41" s="737"/>
      <c r="E41" s="717" t="s">
        <v>189</v>
      </c>
      <c r="F41" s="718"/>
      <c r="G41" s="68">
        <v>43958</v>
      </c>
      <c r="H41" s="159">
        <f t="shared" ref="H41" si="22">IF(G41="","",G41+1)</f>
        <v>43959</v>
      </c>
      <c r="I41" s="526">
        <f>G41+1</f>
        <v>43959</v>
      </c>
      <c r="J41" s="536"/>
      <c r="K41" s="526">
        <f>I41+2</f>
        <v>43961</v>
      </c>
      <c r="L41" s="536"/>
      <c r="M41" s="526" t="s">
        <v>15</v>
      </c>
      <c r="N41" s="536"/>
      <c r="O41" s="504" t="s">
        <v>15</v>
      </c>
      <c r="P41" s="505"/>
      <c r="Q41" s="535"/>
      <c r="R41" s="499"/>
      <c r="S41" s="498"/>
      <c r="T41" s="499"/>
      <c r="U41" s="498"/>
      <c r="V41" s="499"/>
      <c r="W41" s="156"/>
    </row>
    <row r="42" spans="1:23" s="69" customFormat="1" ht="14.1" customHeight="1">
      <c r="A42" s="671" t="s">
        <v>117</v>
      </c>
      <c r="B42" s="672"/>
      <c r="C42" s="672"/>
      <c r="D42" s="673"/>
      <c r="E42" s="738" t="s">
        <v>190</v>
      </c>
      <c r="F42" s="739"/>
      <c r="G42" s="506" t="s">
        <v>15</v>
      </c>
      <c r="H42" s="507"/>
      <c r="I42" s="506" t="s">
        <v>15</v>
      </c>
      <c r="J42" s="507"/>
      <c r="K42" s="506" t="s">
        <v>15</v>
      </c>
      <c r="L42" s="507"/>
      <c r="M42" s="506">
        <f>M37+14</f>
        <v>43967</v>
      </c>
      <c r="N42" s="507"/>
      <c r="O42" s="160">
        <f>O37+14</f>
        <v>43967</v>
      </c>
      <c r="P42" s="161">
        <f>O42+1</f>
        <v>43968</v>
      </c>
      <c r="Q42" s="508">
        <f>Q37+14</f>
        <v>44011</v>
      </c>
      <c r="R42" s="509"/>
      <c r="S42" s="514">
        <f>S37+14</f>
        <v>44014</v>
      </c>
      <c r="T42" s="509"/>
      <c r="U42" s="514">
        <f>U37+14</f>
        <v>44008</v>
      </c>
      <c r="V42" s="509"/>
      <c r="W42" s="156"/>
    </row>
    <row r="43" spans="1:23" s="69" customFormat="1" ht="14.1" customHeight="1">
      <c r="A43" s="671" t="s">
        <v>191</v>
      </c>
      <c r="B43" s="672"/>
      <c r="C43" s="672"/>
      <c r="D43" s="673"/>
      <c r="E43" s="713" t="s">
        <v>192</v>
      </c>
      <c r="F43" s="714"/>
      <c r="G43" s="66">
        <f>G38+14</f>
        <v>43967</v>
      </c>
      <c r="H43" s="162">
        <f>G43+1</f>
        <v>43968</v>
      </c>
      <c r="I43" s="506">
        <f>I38+14</f>
        <v>43968</v>
      </c>
      <c r="J43" s="507"/>
      <c r="K43" s="506">
        <f>K38+14</f>
        <v>43970</v>
      </c>
      <c r="L43" s="507"/>
      <c r="M43" s="506" t="s">
        <v>3</v>
      </c>
      <c r="N43" s="507"/>
      <c r="O43" s="517">
        <f>O38+14</f>
        <v>43971</v>
      </c>
      <c r="P43" s="518"/>
      <c r="Q43" s="510"/>
      <c r="R43" s="511"/>
      <c r="S43" s="515"/>
      <c r="T43" s="511"/>
      <c r="U43" s="515"/>
      <c r="V43" s="511"/>
      <c r="W43" s="156"/>
    </row>
    <row r="44" spans="1:23" s="69" customFormat="1" ht="14.1" customHeight="1">
      <c r="A44" s="671" t="s">
        <v>71</v>
      </c>
      <c r="B44" s="672"/>
      <c r="C44" s="672"/>
      <c r="D44" s="673"/>
      <c r="E44" s="713" t="s">
        <v>193</v>
      </c>
      <c r="F44" s="714"/>
      <c r="G44" s="66">
        <f>G39+14</f>
        <v>43969</v>
      </c>
      <c r="H44" s="162">
        <f t="shared" ref="H44" si="23">IF(G44="","",G44+1)</f>
        <v>43970</v>
      </c>
      <c r="I44" s="506">
        <f>I39+14</f>
        <v>43970</v>
      </c>
      <c r="J44" s="507"/>
      <c r="K44" s="506">
        <f>K43+1</f>
        <v>43971</v>
      </c>
      <c r="L44" s="507"/>
      <c r="M44" s="506" t="s">
        <v>3</v>
      </c>
      <c r="N44" s="507"/>
      <c r="O44" s="517" t="s">
        <v>15</v>
      </c>
      <c r="P44" s="518"/>
      <c r="Q44" s="510"/>
      <c r="R44" s="511"/>
      <c r="S44" s="515"/>
      <c r="T44" s="511"/>
      <c r="U44" s="515"/>
      <c r="V44" s="511"/>
      <c r="W44" s="156"/>
    </row>
    <row r="45" spans="1:23" s="69" customFormat="1" ht="14.1" customHeight="1">
      <c r="A45" s="671" t="s">
        <v>194</v>
      </c>
      <c r="B45" s="672"/>
      <c r="C45" s="672"/>
      <c r="D45" s="673"/>
      <c r="E45" s="726" t="s">
        <v>195</v>
      </c>
      <c r="F45" s="727"/>
      <c r="G45" s="519" t="s">
        <v>15</v>
      </c>
      <c r="H45" s="520"/>
      <c r="I45" s="506" t="s">
        <v>15</v>
      </c>
      <c r="J45" s="507"/>
      <c r="K45" s="506" t="s">
        <v>15</v>
      </c>
      <c r="L45" s="507"/>
      <c r="M45" s="506">
        <f>M40+14</f>
        <v>43965</v>
      </c>
      <c r="N45" s="507"/>
      <c r="O45" s="160">
        <f>O40+14</f>
        <v>43965</v>
      </c>
      <c r="P45" s="263">
        <f>O45+1</f>
        <v>43966</v>
      </c>
      <c r="Q45" s="510"/>
      <c r="R45" s="511"/>
      <c r="S45" s="515"/>
      <c r="T45" s="511"/>
      <c r="U45" s="515"/>
      <c r="V45" s="511"/>
      <c r="W45" s="156"/>
    </row>
    <row r="46" spans="1:23" s="69" customFormat="1" ht="14.1" customHeight="1">
      <c r="A46" s="671" t="s">
        <v>116</v>
      </c>
      <c r="B46" s="672"/>
      <c r="C46" s="672"/>
      <c r="D46" s="673"/>
      <c r="E46" s="726" t="s">
        <v>196</v>
      </c>
      <c r="F46" s="727"/>
      <c r="G46" s="66">
        <f>G41+14</f>
        <v>43972</v>
      </c>
      <c r="H46" s="240">
        <f>G46+1</f>
        <v>43973</v>
      </c>
      <c r="I46" s="506">
        <f>I41+14</f>
        <v>43973</v>
      </c>
      <c r="J46" s="507"/>
      <c r="K46" s="506">
        <f>K43+5</f>
        <v>43975</v>
      </c>
      <c r="L46" s="507"/>
      <c r="M46" s="574" t="s">
        <v>15</v>
      </c>
      <c r="N46" s="575"/>
      <c r="O46" s="517" t="s">
        <v>15</v>
      </c>
      <c r="P46" s="518"/>
      <c r="Q46" s="512"/>
      <c r="R46" s="513"/>
      <c r="S46" s="516"/>
      <c r="T46" s="513"/>
      <c r="U46" s="516"/>
      <c r="V46" s="513"/>
      <c r="W46" s="156"/>
    </row>
    <row r="47" spans="1:23" s="69" customFormat="1" ht="14.1" customHeight="1">
      <c r="A47" s="569" t="s">
        <v>118</v>
      </c>
      <c r="B47" s="570"/>
      <c r="C47" s="570"/>
      <c r="D47" s="571"/>
      <c r="E47" s="589" t="s">
        <v>197</v>
      </c>
      <c r="F47" s="590"/>
      <c r="G47" s="502" t="s">
        <v>15</v>
      </c>
      <c r="H47" s="503"/>
      <c r="I47" s="504" t="s">
        <v>15</v>
      </c>
      <c r="J47" s="505"/>
      <c r="K47" s="504" t="s">
        <v>15</v>
      </c>
      <c r="L47" s="505"/>
      <c r="M47" s="533">
        <f>M42+7</f>
        <v>43974</v>
      </c>
      <c r="N47" s="534"/>
      <c r="O47" s="164">
        <f>O42+7</f>
        <v>43974</v>
      </c>
      <c r="P47" s="1203">
        <f>O47+1</f>
        <v>43975</v>
      </c>
      <c r="Q47" s="521">
        <f>Q42+7</f>
        <v>44018</v>
      </c>
      <c r="R47" s="522"/>
      <c r="S47" s="524">
        <f>S42+7</f>
        <v>44021</v>
      </c>
      <c r="T47" s="522"/>
      <c r="U47" s="524">
        <f>U42+7</f>
        <v>44015</v>
      </c>
      <c r="V47" s="522"/>
      <c r="W47" s="156"/>
    </row>
    <row r="48" spans="1:23" s="69" customFormat="1" ht="14.1" customHeight="1">
      <c r="A48" s="569" t="s">
        <v>69</v>
      </c>
      <c r="B48" s="570"/>
      <c r="C48" s="570"/>
      <c r="D48" s="571"/>
      <c r="E48" s="711" t="s">
        <v>198</v>
      </c>
      <c r="F48" s="712"/>
      <c r="G48" s="68">
        <f>G43+7</f>
        <v>43974</v>
      </c>
      <c r="H48" s="159">
        <f t="shared" ref="H48:H49" si="24">IF(G48="","",G48+1)</f>
        <v>43975</v>
      </c>
      <c r="I48" s="504">
        <f>I43+7</f>
        <v>43975</v>
      </c>
      <c r="J48" s="505"/>
      <c r="K48" s="164">
        <f>K44+5</f>
        <v>43976</v>
      </c>
      <c r="L48" s="245">
        <f>K48+1</f>
        <v>43977</v>
      </c>
      <c r="M48" s="504" t="s">
        <v>3</v>
      </c>
      <c r="N48" s="505"/>
      <c r="O48" s="504">
        <f>O43+7</f>
        <v>43978</v>
      </c>
      <c r="P48" s="525"/>
      <c r="Q48" s="523"/>
      <c r="R48" s="497"/>
      <c r="S48" s="496"/>
      <c r="T48" s="497"/>
      <c r="U48" s="496"/>
      <c r="V48" s="497"/>
      <c r="W48" s="156"/>
    </row>
    <row r="49" spans="1:23" s="69" customFormat="1" ht="14.1" customHeight="1">
      <c r="A49" s="569" t="s">
        <v>107</v>
      </c>
      <c r="B49" s="570"/>
      <c r="C49" s="570"/>
      <c r="D49" s="571"/>
      <c r="E49" s="711" t="s">
        <v>199</v>
      </c>
      <c r="F49" s="712"/>
      <c r="G49" s="68">
        <f>G44+7</f>
        <v>43976</v>
      </c>
      <c r="H49" s="159">
        <f t="shared" si="24"/>
        <v>43977</v>
      </c>
      <c r="I49" s="504">
        <f>I44+7</f>
        <v>43977</v>
      </c>
      <c r="J49" s="505"/>
      <c r="K49" s="504">
        <f>K44+7</f>
        <v>43978</v>
      </c>
      <c r="L49" s="505"/>
      <c r="M49" s="504" t="s">
        <v>3</v>
      </c>
      <c r="N49" s="505"/>
      <c r="O49" s="663" t="s">
        <v>15</v>
      </c>
      <c r="P49" s="664"/>
      <c r="Q49" s="523"/>
      <c r="R49" s="497"/>
      <c r="S49" s="496"/>
      <c r="T49" s="497"/>
      <c r="U49" s="496"/>
      <c r="V49" s="497"/>
      <c r="W49" s="156"/>
    </row>
    <row r="50" spans="1:23" s="69" customFormat="1" ht="14.1" customHeight="1">
      <c r="A50" s="668" t="s">
        <v>14</v>
      </c>
      <c r="B50" s="669"/>
      <c r="C50" s="669"/>
      <c r="D50" s="670"/>
      <c r="E50" s="717" t="s">
        <v>15</v>
      </c>
      <c r="F50" s="718"/>
      <c r="G50" s="502" t="s">
        <v>15</v>
      </c>
      <c r="H50" s="503"/>
      <c r="I50" s="504" t="s">
        <v>15</v>
      </c>
      <c r="J50" s="505"/>
      <c r="K50" s="504" t="s">
        <v>3</v>
      </c>
      <c r="L50" s="505"/>
      <c r="M50" s="526">
        <f>M45+7</f>
        <v>43972</v>
      </c>
      <c r="N50" s="536"/>
      <c r="O50" s="164">
        <f>O45+7</f>
        <v>43972</v>
      </c>
      <c r="P50" s="1203">
        <f>O50+1</f>
        <v>43973</v>
      </c>
      <c r="Q50" s="523"/>
      <c r="R50" s="497"/>
      <c r="S50" s="496"/>
      <c r="T50" s="497"/>
      <c r="U50" s="496"/>
      <c r="V50" s="497"/>
      <c r="W50" s="166"/>
    </row>
    <row r="51" spans="1:23" s="69" customFormat="1" ht="14.1" customHeight="1">
      <c r="A51" s="668" t="s">
        <v>49</v>
      </c>
      <c r="B51" s="669"/>
      <c r="C51" s="669"/>
      <c r="D51" s="670"/>
      <c r="E51" s="717" t="s">
        <v>200</v>
      </c>
      <c r="F51" s="718"/>
      <c r="G51" s="68">
        <f>G46+7</f>
        <v>43979</v>
      </c>
      <c r="H51" s="159">
        <f>G51+1</f>
        <v>43980</v>
      </c>
      <c r="I51" s="504">
        <f>I46+7</f>
        <v>43980</v>
      </c>
      <c r="J51" s="505"/>
      <c r="K51" s="504">
        <f>I51+2</f>
        <v>43982</v>
      </c>
      <c r="L51" s="505"/>
      <c r="M51" s="526" t="s">
        <v>15</v>
      </c>
      <c r="N51" s="536"/>
      <c r="O51" s="526" t="s">
        <v>15</v>
      </c>
      <c r="P51" s="527"/>
      <c r="Q51" s="523"/>
      <c r="R51" s="497"/>
      <c r="S51" s="496"/>
      <c r="T51" s="497"/>
      <c r="U51" s="496"/>
      <c r="V51" s="497"/>
      <c r="W51" s="166"/>
    </row>
    <row r="52" spans="1:23" s="69" customFormat="1" ht="14.1" customHeight="1">
      <c r="A52" s="671" t="s">
        <v>14</v>
      </c>
      <c r="B52" s="672"/>
      <c r="C52" s="672"/>
      <c r="D52" s="673"/>
      <c r="E52" s="676" t="s">
        <v>15</v>
      </c>
      <c r="F52" s="677"/>
      <c r="G52" s="574" t="s">
        <v>15</v>
      </c>
      <c r="H52" s="575"/>
      <c r="I52" s="506" t="s">
        <v>15</v>
      </c>
      <c r="J52" s="507"/>
      <c r="K52" s="506" t="s">
        <v>15</v>
      </c>
      <c r="L52" s="507"/>
      <c r="M52" s="506">
        <f>M47+7</f>
        <v>43981</v>
      </c>
      <c r="N52" s="507"/>
      <c r="O52" s="160">
        <f>O47+7</f>
        <v>43981</v>
      </c>
      <c r="P52" s="263">
        <f>O52+1</f>
        <v>43982</v>
      </c>
      <c r="Q52" s="508">
        <f>Q47+7</f>
        <v>44025</v>
      </c>
      <c r="R52" s="509"/>
      <c r="S52" s="514">
        <f>S47+7</f>
        <v>44028</v>
      </c>
      <c r="T52" s="509"/>
      <c r="U52" s="579">
        <f>U47+7</f>
        <v>44022</v>
      </c>
      <c r="V52" s="509"/>
      <c r="W52" s="156"/>
    </row>
    <row r="53" spans="1:23" s="152" customFormat="1" ht="14.1" customHeight="1">
      <c r="A53" s="671" t="s">
        <v>55</v>
      </c>
      <c r="B53" s="672"/>
      <c r="C53" s="672"/>
      <c r="D53" s="673"/>
      <c r="E53" s="678" t="s">
        <v>201</v>
      </c>
      <c r="F53" s="679"/>
      <c r="G53" s="66">
        <f>G48+7</f>
        <v>43981</v>
      </c>
      <c r="H53" s="162">
        <f t="shared" ref="H53:H54" si="25">IF(G53="","",G53+1)</f>
        <v>43982</v>
      </c>
      <c r="I53" s="506">
        <f t="shared" ref="I53:I54" si="26">G53+1</f>
        <v>43982</v>
      </c>
      <c r="J53" s="507"/>
      <c r="K53" s="506">
        <f>K48+7</f>
        <v>43983</v>
      </c>
      <c r="L53" s="507"/>
      <c r="M53" s="506" t="s">
        <v>3</v>
      </c>
      <c r="N53" s="507"/>
      <c r="O53" s="517">
        <f>O48+7</f>
        <v>43985</v>
      </c>
      <c r="P53" s="582"/>
      <c r="Q53" s="510"/>
      <c r="R53" s="511"/>
      <c r="S53" s="515"/>
      <c r="T53" s="511"/>
      <c r="U53" s="580"/>
      <c r="V53" s="511"/>
    </row>
    <row r="54" spans="1:23" s="69" customFormat="1" ht="14.1" customHeight="1">
      <c r="A54" s="671" t="s">
        <v>14</v>
      </c>
      <c r="B54" s="672"/>
      <c r="C54" s="672"/>
      <c r="D54" s="673"/>
      <c r="E54" s="676" t="s">
        <v>15</v>
      </c>
      <c r="F54" s="677"/>
      <c r="G54" s="66">
        <f>G53+2</f>
        <v>43983</v>
      </c>
      <c r="H54" s="209">
        <f t="shared" si="25"/>
        <v>43984</v>
      </c>
      <c r="I54" s="506">
        <f t="shared" si="26"/>
        <v>43984</v>
      </c>
      <c r="J54" s="507"/>
      <c r="K54" s="506">
        <f>K49+7</f>
        <v>43985</v>
      </c>
      <c r="L54" s="507"/>
      <c r="M54" s="506" t="s">
        <v>3</v>
      </c>
      <c r="N54" s="507"/>
      <c r="O54" s="517" t="s">
        <v>15</v>
      </c>
      <c r="P54" s="582"/>
      <c r="Q54" s="510"/>
      <c r="R54" s="511"/>
      <c r="S54" s="515"/>
      <c r="T54" s="511"/>
      <c r="U54" s="580"/>
      <c r="V54" s="511"/>
    </row>
    <row r="55" spans="1:23" s="83" customFormat="1" ht="14.1" customHeight="1">
      <c r="A55" s="671" t="s">
        <v>14</v>
      </c>
      <c r="B55" s="672"/>
      <c r="C55" s="672"/>
      <c r="D55" s="673"/>
      <c r="E55" s="719" t="s">
        <v>15</v>
      </c>
      <c r="F55" s="720"/>
      <c r="G55" s="506" t="s">
        <v>15</v>
      </c>
      <c r="H55" s="507"/>
      <c r="I55" s="506" t="s">
        <v>15</v>
      </c>
      <c r="J55" s="507"/>
      <c r="K55" s="506" t="s">
        <v>3</v>
      </c>
      <c r="L55" s="507"/>
      <c r="M55" s="506">
        <f>M50+7</f>
        <v>43979</v>
      </c>
      <c r="N55" s="507"/>
      <c r="O55" s="160">
        <f>O50+7</f>
        <v>43979</v>
      </c>
      <c r="P55" s="263">
        <f>O55+1</f>
        <v>43980</v>
      </c>
      <c r="Q55" s="510"/>
      <c r="R55" s="511"/>
      <c r="S55" s="515"/>
      <c r="T55" s="511"/>
      <c r="U55" s="580"/>
      <c r="V55" s="511"/>
    </row>
    <row r="56" spans="1:23" s="83" customFormat="1" ht="14.1" customHeight="1">
      <c r="A56" s="671" t="s">
        <v>46</v>
      </c>
      <c r="B56" s="672"/>
      <c r="C56" s="672"/>
      <c r="D56" s="673"/>
      <c r="E56" s="676" t="s">
        <v>15</v>
      </c>
      <c r="F56" s="677"/>
      <c r="G56" s="66">
        <f>G51+7</f>
        <v>43986</v>
      </c>
      <c r="H56" s="277">
        <f>G56+1</f>
        <v>43987</v>
      </c>
      <c r="I56" s="506">
        <f>H56</f>
        <v>43987</v>
      </c>
      <c r="J56" s="507"/>
      <c r="K56" s="506">
        <f>K51+7</f>
        <v>43989</v>
      </c>
      <c r="L56" s="507"/>
      <c r="M56" s="506" t="s">
        <v>15</v>
      </c>
      <c r="N56" s="507"/>
      <c r="O56" s="506" t="s">
        <v>15</v>
      </c>
      <c r="P56" s="642"/>
      <c r="Q56" s="512"/>
      <c r="R56" s="513"/>
      <c r="S56" s="516"/>
      <c r="T56" s="513"/>
      <c r="U56" s="585"/>
      <c r="V56" s="513"/>
    </row>
    <row r="57" spans="1:23" s="83" customFormat="1" ht="14.1" customHeight="1">
      <c r="A57" s="668" t="s">
        <v>46</v>
      </c>
      <c r="B57" s="669"/>
      <c r="C57" s="669"/>
      <c r="D57" s="670"/>
      <c r="E57" s="733" t="s">
        <v>15</v>
      </c>
      <c r="F57" s="734"/>
      <c r="G57" s="460" t="s">
        <v>15</v>
      </c>
      <c r="H57" s="461"/>
      <c r="I57" s="460" t="s">
        <v>15</v>
      </c>
      <c r="J57" s="461"/>
      <c r="K57" s="460" t="s">
        <v>15</v>
      </c>
      <c r="L57" s="461"/>
      <c r="M57" s="460">
        <f>M52+7</f>
        <v>43988</v>
      </c>
      <c r="N57" s="461"/>
      <c r="O57" s="168">
        <f>O52+7</f>
        <v>43988</v>
      </c>
      <c r="P57" s="264">
        <f>O57+1</f>
        <v>43989</v>
      </c>
      <c r="Q57" s="523">
        <f>Q52+7</f>
        <v>44032</v>
      </c>
      <c r="R57" s="497"/>
      <c r="S57" s="496">
        <f>S52+7</f>
        <v>44035</v>
      </c>
      <c r="T57" s="497"/>
      <c r="U57" s="496">
        <f>U52+7</f>
        <v>44029</v>
      </c>
      <c r="V57" s="497"/>
    </row>
    <row r="58" spans="1:23" s="137" customFormat="1" ht="14.1" customHeight="1">
      <c r="A58" s="530" t="s">
        <v>46</v>
      </c>
      <c r="B58" s="531"/>
      <c r="C58" s="531"/>
      <c r="D58" s="532"/>
      <c r="E58" s="680" t="s">
        <v>15</v>
      </c>
      <c r="F58" s="681"/>
      <c r="G58" s="67">
        <f>G53+7</f>
        <v>43988</v>
      </c>
      <c r="H58" s="157">
        <f t="shared" ref="H58:H59" si="27">IF(G58="","",G58+1)</f>
        <v>43989</v>
      </c>
      <c r="I58" s="533">
        <f>H58</f>
        <v>43989</v>
      </c>
      <c r="J58" s="534"/>
      <c r="K58" s="533">
        <f>K53+7</f>
        <v>43990</v>
      </c>
      <c r="L58" s="534"/>
      <c r="M58" s="533" t="s">
        <v>3</v>
      </c>
      <c r="N58" s="534"/>
      <c r="O58" s="500">
        <f>O53+7</f>
        <v>43992</v>
      </c>
      <c r="P58" s="501"/>
      <c r="Q58" s="523"/>
      <c r="R58" s="497"/>
      <c r="S58" s="496"/>
      <c r="T58" s="497"/>
      <c r="U58" s="496"/>
      <c r="V58" s="497"/>
      <c r="W58" s="158"/>
    </row>
    <row r="59" spans="1:23" s="137" customFormat="1" ht="14.1" customHeight="1">
      <c r="A59" s="530" t="s">
        <v>46</v>
      </c>
      <c r="B59" s="531"/>
      <c r="C59" s="531"/>
      <c r="D59" s="532"/>
      <c r="E59" s="680" t="s">
        <v>15</v>
      </c>
      <c r="F59" s="681"/>
      <c r="G59" s="67">
        <f>G54+7</f>
        <v>43990</v>
      </c>
      <c r="H59" s="157">
        <f t="shared" si="27"/>
        <v>43991</v>
      </c>
      <c r="I59" s="533">
        <f t="shared" ref="I59" si="28">G59+1</f>
        <v>43991</v>
      </c>
      <c r="J59" s="534"/>
      <c r="K59" s="533">
        <f>K54+7</f>
        <v>43992</v>
      </c>
      <c r="L59" s="534"/>
      <c r="M59" s="533" t="s">
        <v>3</v>
      </c>
      <c r="N59" s="534"/>
      <c r="O59" s="500" t="s">
        <v>15</v>
      </c>
      <c r="P59" s="501"/>
      <c r="Q59" s="523"/>
      <c r="R59" s="497"/>
      <c r="S59" s="496"/>
      <c r="T59" s="497"/>
      <c r="U59" s="496"/>
      <c r="V59" s="497"/>
      <c r="W59" s="158"/>
    </row>
    <row r="60" spans="1:23" s="69" customFormat="1" ht="14.1" customHeight="1">
      <c r="A60" s="530" t="s">
        <v>46</v>
      </c>
      <c r="B60" s="531"/>
      <c r="C60" s="531"/>
      <c r="D60" s="532"/>
      <c r="E60" s="666" t="s">
        <v>15</v>
      </c>
      <c r="F60" s="667"/>
      <c r="G60" s="502" t="s">
        <v>15</v>
      </c>
      <c r="H60" s="503"/>
      <c r="I60" s="526" t="s">
        <v>15</v>
      </c>
      <c r="J60" s="536"/>
      <c r="K60" s="526" t="s">
        <v>15</v>
      </c>
      <c r="L60" s="536"/>
      <c r="M60" s="526">
        <f>M55+7</f>
        <v>43986</v>
      </c>
      <c r="N60" s="536"/>
      <c r="O60" s="164">
        <f>O55+7</f>
        <v>43986</v>
      </c>
      <c r="P60" s="1204">
        <f>O60+1</f>
        <v>43987</v>
      </c>
      <c r="Q60" s="523"/>
      <c r="R60" s="497"/>
      <c r="S60" s="496"/>
      <c r="T60" s="497"/>
      <c r="U60" s="496"/>
      <c r="V60" s="497"/>
      <c r="W60" s="156"/>
    </row>
    <row r="61" spans="1:23" s="69" customFormat="1" ht="14.1" customHeight="1">
      <c r="A61" s="530" t="s">
        <v>46</v>
      </c>
      <c r="B61" s="531"/>
      <c r="C61" s="531"/>
      <c r="D61" s="532"/>
      <c r="E61" s="666" t="s">
        <v>15</v>
      </c>
      <c r="F61" s="667"/>
      <c r="G61" s="68">
        <f>G56+7</f>
        <v>43993</v>
      </c>
      <c r="H61" s="159">
        <f t="shared" ref="H61" si="29">IF(G61="","",G61+1)</f>
        <v>43994</v>
      </c>
      <c r="I61" s="526">
        <f>G61+1</f>
        <v>43994</v>
      </c>
      <c r="J61" s="536"/>
      <c r="K61" s="526">
        <f>K56+7</f>
        <v>43996</v>
      </c>
      <c r="L61" s="536"/>
      <c r="M61" s="526" t="s">
        <v>15</v>
      </c>
      <c r="N61" s="536"/>
      <c r="O61" s="504" t="s">
        <v>15</v>
      </c>
      <c r="P61" s="505"/>
      <c r="Q61" s="535"/>
      <c r="R61" s="499"/>
      <c r="S61" s="498"/>
      <c r="T61" s="499"/>
      <c r="U61" s="498"/>
      <c r="V61" s="499"/>
      <c r="W61" s="156"/>
    </row>
    <row r="62" spans="1:23" s="69" customFormat="1" ht="14.1" customHeight="1">
      <c r="A62" s="671" t="s">
        <v>14</v>
      </c>
      <c r="B62" s="672"/>
      <c r="C62" s="672"/>
      <c r="D62" s="673"/>
      <c r="E62" s="674" t="s">
        <v>15</v>
      </c>
      <c r="F62" s="675"/>
      <c r="G62" s="506" t="s">
        <v>3</v>
      </c>
      <c r="H62" s="507"/>
      <c r="I62" s="506" t="s">
        <v>15</v>
      </c>
      <c r="J62" s="507"/>
      <c r="K62" s="506" t="s">
        <v>15</v>
      </c>
      <c r="L62" s="507"/>
      <c r="M62" s="506">
        <f>M57+7</f>
        <v>43995</v>
      </c>
      <c r="N62" s="507"/>
      <c r="O62" s="160">
        <f>O57+7</f>
        <v>43995</v>
      </c>
      <c r="P62" s="161">
        <f>O62+1</f>
        <v>43996</v>
      </c>
      <c r="Q62" s="508">
        <f>Q57+7</f>
        <v>44039</v>
      </c>
      <c r="R62" s="509"/>
      <c r="S62" s="514">
        <f>S57+7</f>
        <v>44042</v>
      </c>
      <c r="T62" s="509"/>
      <c r="U62" s="514">
        <f>U57+7</f>
        <v>44036</v>
      </c>
      <c r="V62" s="509"/>
      <c r="W62" s="156"/>
    </row>
    <row r="63" spans="1:23" s="69" customFormat="1" ht="14.1" customHeight="1">
      <c r="A63" s="671" t="s">
        <v>14</v>
      </c>
      <c r="B63" s="672"/>
      <c r="C63" s="672"/>
      <c r="D63" s="673"/>
      <c r="E63" s="674" t="s">
        <v>15</v>
      </c>
      <c r="F63" s="675"/>
      <c r="G63" s="66">
        <f>G58+7</f>
        <v>43995</v>
      </c>
      <c r="H63" s="162">
        <f t="shared" ref="H63:H64" si="30">IF(G63="","",G63+1)</f>
        <v>43996</v>
      </c>
      <c r="I63" s="506">
        <f t="shared" ref="I63:I64" si="31">G63+1</f>
        <v>43996</v>
      </c>
      <c r="J63" s="507"/>
      <c r="K63" s="506">
        <f>K58+7</f>
        <v>43997</v>
      </c>
      <c r="L63" s="507"/>
      <c r="M63" s="506" t="s">
        <v>3</v>
      </c>
      <c r="N63" s="507"/>
      <c r="O63" s="517">
        <f>O58+7</f>
        <v>43999</v>
      </c>
      <c r="P63" s="518"/>
      <c r="Q63" s="510"/>
      <c r="R63" s="511"/>
      <c r="S63" s="515"/>
      <c r="T63" s="511"/>
      <c r="U63" s="515"/>
      <c r="V63" s="511"/>
      <c r="W63" s="156"/>
    </row>
    <row r="64" spans="1:23" s="69" customFormat="1" ht="14.1" customHeight="1">
      <c r="A64" s="671" t="s">
        <v>14</v>
      </c>
      <c r="B64" s="672"/>
      <c r="C64" s="672"/>
      <c r="D64" s="673"/>
      <c r="E64" s="674" t="s">
        <v>15</v>
      </c>
      <c r="F64" s="675"/>
      <c r="G64" s="66">
        <f>G59+7</f>
        <v>43997</v>
      </c>
      <c r="H64" s="162">
        <f t="shared" si="30"/>
        <v>43998</v>
      </c>
      <c r="I64" s="506">
        <f t="shared" si="31"/>
        <v>43998</v>
      </c>
      <c r="J64" s="507"/>
      <c r="K64" s="506">
        <f>K59+7</f>
        <v>43999</v>
      </c>
      <c r="L64" s="507"/>
      <c r="M64" s="506" t="s">
        <v>3</v>
      </c>
      <c r="N64" s="507"/>
      <c r="O64" s="517" t="s">
        <v>15</v>
      </c>
      <c r="P64" s="518"/>
      <c r="Q64" s="510"/>
      <c r="R64" s="511"/>
      <c r="S64" s="515"/>
      <c r="T64" s="511"/>
      <c r="U64" s="515"/>
      <c r="V64" s="511"/>
      <c r="W64" s="156"/>
    </row>
    <row r="65" spans="1:24" s="69" customFormat="1" ht="14.1" customHeight="1">
      <c r="A65" s="671" t="s">
        <v>14</v>
      </c>
      <c r="B65" s="672"/>
      <c r="C65" s="672"/>
      <c r="D65" s="673"/>
      <c r="E65" s="674" t="s">
        <v>15</v>
      </c>
      <c r="F65" s="675"/>
      <c r="G65" s="519" t="s">
        <v>3</v>
      </c>
      <c r="H65" s="520"/>
      <c r="I65" s="506" t="s">
        <v>15</v>
      </c>
      <c r="J65" s="507"/>
      <c r="K65" s="506" t="s">
        <v>15</v>
      </c>
      <c r="L65" s="507"/>
      <c r="M65" s="506">
        <f>M60+7</f>
        <v>43993</v>
      </c>
      <c r="N65" s="507"/>
      <c r="O65" s="160">
        <f>O60+7</f>
        <v>43993</v>
      </c>
      <c r="P65" s="1205">
        <f>O65+1</f>
        <v>43994</v>
      </c>
      <c r="Q65" s="510"/>
      <c r="R65" s="511"/>
      <c r="S65" s="515"/>
      <c r="T65" s="511"/>
      <c r="U65" s="515"/>
      <c r="V65" s="511"/>
      <c r="W65" s="156"/>
    </row>
    <row r="66" spans="1:24" s="69" customFormat="1" ht="14.1" customHeight="1">
      <c r="A66" s="671" t="s">
        <v>14</v>
      </c>
      <c r="B66" s="672"/>
      <c r="C66" s="672"/>
      <c r="D66" s="673"/>
      <c r="E66" s="674" t="s">
        <v>15</v>
      </c>
      <c r="F66" s="675"/>
      <c r="G66" s="66">
        <f>G61+7</f>
        <v>44000</v>
      </c>
      <c r="H66" s="162">
        <f t="shared" ref="H66" si="32">IF(G66="","",G66+1)</f>
        <v>44001</v>
      </c>
      <c r="I66" s="506">
        <f>G66+1</f>
        <v>44001</v>
      </c>
      <c r="J66" s="507"/>
      <c r="K66" s="506">
        <f>K61+7</f>
        <v>44003</v>
      </c>
      <c r="L66" s="507"/>
      <c r="M66" s="574" t="s">
        <v>15</v>
      </c>
      <c r="N66" s="575"/>
      <c r="O66" s="517" t="s">
        <v>15</v>
      </c>
      <c r="P66" s="518"/>
      <c r="Q66" s="512"/>
      <c r="R66" s="513"/>
      <c r="S66" s="516"/>
      <c r="T66" s="513"/>
      <c r="U66" s="516"/>
      <c r="V66" s="513"/>
      <c r="W66" s="156"/>
    </row>
    <row r="67" spans="1:24" s="69" customFormat="1" ht="14.1" customHeight="1">
      <c r="A67" s="569" t="s">
        <v>14</v>
      </c>
      <c r="B67" s="570"/>
      <c r="C67" s="570"/>
      <c r="D67" s="571"/>
      <c r="E67" s="572" t="s">
        <v>15</v>
      </c>
      <c r="F67" s="573"/>
      <c r="G67" s="526" t="s">
        <v>3</v>
      </c>
      <c r="H67" s="536"/>
      <c r="I67" s="504" t="s">
        <v>15</v>
      </c>
      <c r="J67" s="505"/>
      <c r="K67" s="504" t="s">
        <v>15</v>
      </c>
      <c r="L67" s="505"/>
      <c r="M67" s="504">
        <f>M62+7</f>
        <v>44002</v>
      </c>
      <c r="N67" s="505"/>
      <c r="O67" s="164">
        <f>O62+7</f>
        <v>44002</v>
      </c>
      <c r="P67" s="165">
        <f>O67+1</f>
        <v>44003</v>
      </c>
      <c r="Q67" s="521">
        <f>Q62+7</f>
        <v>44046</v>
      </c>
      <c r="R67" s="522"/>
      <c r="S67" s="524">
        <f>S62+7</f>
        <v>44049</v>
      </c>
      <c r="T67" s="522"/>
      <c r="U67" s="524">
        <f>U62+7</f>
        <v>44043</v>
      </c>
      <c r="V67" s="522"/>
      <c r="W67" s="156"/>
    </row>
    <row r="68" spans="1:24" s="69" customFormat="1" ht="14.1" customHeight="1">
      <c r="A68" s="569" t="s">
        <v>14</v>
      </c>
      <c r="B68" s="570"/>
      <c r="C68" s="570"/>
      <c r="D68" s="571"/>
      <c r="E68" s="572" t="s">
        <v>15</v>
      </c>
      <c r="F68" s="573"/>
      <c r="G68" s="68">
        <f>G63+7</f>
        <v>44002</v>
      </c>
      <c r="H68" s="159">
        <f t="shared" ref="H68:H69" si="33">IF(G68="","",G68+1)</f>
        <v>44003</v>
      </c>
      <c r="I68" s="504">
        <f t="shared" ref="I68:I69" si="34">G68+1</f>
        <v>44003</v>
      </c>
      <c r="J68" s="505"/>
      <c r="K68" s="504">
        <f>K63+7</f>
        <v>44004</v>
      </c>
      <c r="L68" s="505"/>
      <c r="M68" s="504" t="s">
        <v>3</v>
      </c>
      <c r="N68" s="505"/>
      <c r="O68" s="504">
        <f>O63+7</f>
        <v>44006</v>
      </c>
      <c r="P68" s="525"/>
      <c r="Q68" s="523"/>
      <c r="R68" s="497"/>
      <c r="S68" s="496"/>
      <c r="T68" s="497"/>
      <c r="U68" s="496"/>
      <c r="V68" s="497"/>
      <c r="W68" s="156"/>
    </row>
    <row r="69" spans="1:24" s="69" customFormat="1" ht="14.1" customHeight="1">
      <c r="A69" s="569" t="s">
        <v>14</v>
      </c>
      <c r="B69" s="570"/>
      <c r="C69" s="570"/>
      <c r="D69" s="571"/>
      <c r="E69" s="572" t="s">
        <v>15</v>
      </c>
      <c r="F69" s="573"/>
      <c r="G69" s="68">
        <f>G64+7</f>
        <v>44004</v>
      </c>
      <c r="H69" s="159">
        <f t="shared" si="33"/>
        <v>44005</v>
      </c>
      <c r="I69" s="504">
        <f t="shared" si="34"/>
        <v>44005</v>
      </c>
      <c r="J69" s="505"/>
      <c r="K69" s="504">
        <f>K64+7</f>
        <v>44006</v>
      </c>
      <c r="L69" s="505"/>
      <c r="M69" s="504" t="s">
        <v>3</v>
      </c>
      <c r="N69" s="505"/>
      <c r="O69" s="504" t="s">
        <v>15</v>
      </c>
      <c r="P69" s="525"/>
      <c r="Q69" s="523"/>
      <c r="R69" s="497"/>
      <c r="S69" s="496"/>
      <c r="T69" s="497"/>
      <c r="U69" s="496"/>
      <c r="V69" s="497"/>
      <c r="W69" s="156"/>
    </row>
    <row r="70" spans="1:24" s="69" customFormat="1" ht="14.1" customHeight="1">
      <c r="A70" s="569" t="s">
        <v>14</v>
      </c>
      <c r="B70" s="570"/>
      <c r="C70" s="570"/>
      <c r="D70" s="571"/>
      <c r="E70" s="572" t="s">
        <v>15</v>
      </c>
      <c r="F70" s="573"/>
      <c r="G70" s="502" t="s">
        <v>3</v>
      </c>
      <c r="H70" s="503"/>
      <c r="I70" s="504" t="s">
        <v>15</v>
      </c>
      <c r="J70" s="505"/>
      <c r="K70" s="504" t="s">
        <v>3</v>
      </c>
      <c r="L70" s="505"/>
      <c r="M70" s="526">
        <f>M65+7</f>
        <v>44000</v>
      </c>
      <c r="N70" s="536"/>
      <c r="O70" s="164">
        <f>O65+7</f>
        <v>44000</v>
      </c>
      <c r="P70" s="1203">
        <f>O70+1</f>
        <v>44001</v>
      </c>
      <c r="Q70" s="523"/>
      <c r="R70" s="497"/>
      <c r="S70" s="496"/>
      <c r="T70" s="497"/>
      <c r="U70" s="496"/>
      <c r="V70" s="497"/>
      <c r="W70" s="166"/>
    </row>
    <row r="71" spans="1:24" s="69" customFormat="1" ht="14.1" customHeight="1">
      <c r="A71" s="569" t="s">
        <v>14</v>
      </c>
      <c r="B71" s="570"/>
      <c r="C71" s="570"/>
      <c r="D71" s="571"/>
      <c r="E71" s="572" t="s">
        <v>15</v>
      </c>
      <c r="F71" s="573"/>
      <c r="G71" s="68">
        <f>G66+7</f>
        <v>44007</v>
      </c>
      <c r="H71" s="159">
        <f t="shared" ref="H71" si="35">IF(G71="","",G71+1)</f>
        <v>44008</v>
      </c>
      <c r="I71" s="504">
        <f>H71</f>
        <v>44008</v>
      </c>
      <c r="J71" s="505"/>
      <c r="K71" s="504">
        <f>K66+7</f>
        <v>44010</v>
      </c>
      <c r="L71" s="505"/>
      <c r="M71" s="526" t="s">
        <v>15</v>
      </c>
      <c r="N71" s="536"/>
      <c r="O71" s="526" t="s">
        <v>15</v>
      </c>
      <c r="P71" s="527"/>
      <c r="Q71" s="523"/>
      <c r="R71" s="497"/>
      <c r="S71" s="496"/>
      <c r="T71" s="497"/>
      <c r="U71" s="496"/>
      <c r="V71" s="497"/>
      <c r="W71" s="166"/>
    </row>
    <row r="72" spans="1:24" s="69" customFormat="1" ht="14.1" customHeight="1">
      <c r="A72" s="671" t="s">
        <v>14</v>
      </c>
      <c r="B72" s="672"/>
      <c r="C72" s="672"/>
      <c r="D72" s="673"/>
      <c r="E72" s="682" t="s">
        <v>15</v>
      </c>
      <c r="F72" s="683"/>
      <c r="G72" s="574" t="s">
        <v>3</v>
      </c>
      <c r="H72" s="575"/>
      <c r="I72" s="506" t="s">
        <v>15</v>
      </c>
      <c r="J72" s="507"/>
      <c r="K72" s="506" t="s">
        <v>15</v>
      </c>
      <c r="L72" s="507"/>
      <c r="M72" s="506">
        <f>M67+7</f>
        <v>44009</v>
      </c>
      <c r="N72" s="507"/>
      <c r="O72" s="160">
        <f>O67+7</f>
        <v>44009</v>
      </c>
      <c r="P72" s="167">
        <f>O72+1</f>
        <v>44010</v>
      </c>
      <c r="Q72" s="508">
        <f>Q67+7</f>
        <v>44053</v>
      </c>
      <c r="R72" s="509"/>
      <c r="S72" s="514">
        <f>S67+7</f>
        <v>44056</v>
      </c>
      <c r="T72" s="509"/>
      <c r="U72" s="579">
        <f>U67+7</f>
        <v>44050</v>
      </c>
      <c r="V72" s="509"/>
      <c r="W72" s="156"/>
    </row>
    <row r="73" spans="1:24" s="152" customFormat="1" ht="14.1" customHeight="1">
      <c r="A73" s="671" t="s">
        <v>14</v>
      </c>
      <c r="B73" s="672"/>
      <c r="C73" s="672"/>
      <c r="D73" s="673"/>
      <c r="E73" s="682" t="s">
        <v>15</v>
      </c>
      <c r="F73" s="683"/>
      <c r="G73" s="66">
        <f>G68+7</f>
        <v>44009</v>
      </c>
      <c r="H73" s="162">
        <f t="shared" ref="H73:H74" si="36">IF(G73="","",G73+1)</f>
        <v>44010</v>
      </c>
      <c r="I73" s="506">
        <f t="shared" ref="I73:I74" si="37">G73+1</f>
        <v>44010</v>
      </c>
      <c r="J73" s="507"/>
      <c r="K73" s="506">
        <f>K68+7</f>
        <v>44011</v>
      </c>
      <c r="L73" s="507"/>
      <c r="M73" s="506" t="s">
        <v>3</v>
      </c>
      <c r="N73" s="507"/>
      <c r="O73" s="517">
        <f>O68+7</f>
        <v>44013</v>
      </c>
      <c r="P73" s="582"/>
      <c r="Q73" s="510"/>
      <c r="R73" s="511"/>
      <c r="S73" s="515"/>
      <c r="T73" s="511"/>
      <c r="U73" s="580"/>
      <c r="V73" s="511"/>
    </row>
    <row r="74" spans="1:24" s="69" customFormat="1" ht="14.1" customHeight="1">
      <c r="A74" s="671" t="s">
        <v>14</v>
      </c>
      <c r="B74" s="672"/>
      <c r="C74" s="672"/>
      <c r="D74" s="673"/>
      <c r="E74" s="682" t="s">
        <v>15</v>
      </c>
      <c r="F74" s="683"/>
      <c r="G74" s="66">
        <f>G69+7</f>
        <v>44011</v>
      </c>
      <c r="H74" s="162">
        <f t="shared" si="36"/>
        <v>44012</v>
      </c>
      <c r="I74" s="506">
        <f t="shared" si="37"/>
        <v>44012</v>
      </c>
      <c r="J74" s="507"/>
      <c r="K74" s="506">
        <f>K69+7</f>
        <v>44013</v>
      </c>
      <c r="L74" s="507"/>
      <c r="M74" s="506" t="s">
        <v>3</v>
      </c>
      <c r="N74" s="507"/>
      <c r="O74" s="517" t="s">
        <v>15</v>
      </c>
      <c r="P74" s="582"/>
      <c r="Q74" s="510"/>
      <c r="R74" s="511"/>
      <c r="S74" s="515"/>
      <c r="T74" s="511"/>
      <c r="U74" s="580"/>
      <c r="V74" s="511"/>
    </row>
    <row r="75" spans="1:24" s="83" customFormat="1" ht="14.1" customHeight="1">
      <c r="A75" s="671" t="s">
        <v>14</v>
      </c>
      <c r="B75" s="672"/>
      <c r="C75" s="672"/>
      <c r="D75" s="673"/>
      <c r="E75" s="682" t="s">
        <v>15</v>
      </c>
      <c r="F75" s="683"/>
      <c r="G75" s="506" t="s">
        <v>3</v>
      </c>
      <c r="H75" s="507"/>
      <c r="I75" s="506" t="s">
        <v>15</v>
      </c>
      <c r="J75" s="507"/>
      <c r="K75" s="506" t="s">
        <v>3</v>
      </c>
      <c r="L75" s="507"/>
      <c r="M75" s="506">
        <f>M70+7</f>
        <v>44007</v>
      </c>
      <c r="N75" s="507"/>
      <c r="O75" s="160">
        <f>O70+7</f>
        <v>44007</v>
      </c>
      <c r="P75" s="246">
        <f>O75+1</f>
        <v>44008</v>
      </c>
      <c r="Q75" s="510"/>
      <c r="R75" s="511"/>
      <c r="S75" s="515"/>
      <c r="T75" s="511"/>
      <c r="U75" s="580"/>
      <c r="V75" s="511"/>
    </row>
    <row r="76" spans="1:24" s="83" customFormat="1" ht="14.1" customHeight="1">
      <c r="A76" s="728" t="s">
        <v>14</v>
      </c>
      <c r="B76" s="729"/>
      <c r="C76" s="729"/>
      <c r="D76" s="730"/>
      <c r="E76" s="731" t="s">
        <v>15</v>
      </c>
      <c r="F76" s="732"/>
      <c r="G76" s="65">
        <f>G71+7</f>
        <v>44014</v>
      </c>
      <c r="H76" s="198">
        <f t="shared" ref="H76" si="38">IF(G76="","",G76+1)</f>
        <v>44015</v>
      </c>
      <c r="I76" s="583">
        <f>H76</f>
        <v>44015</v>
      </c>
      <c r="J76" s="741"/>
      <c r="K76" s="583">
        <f>K71+7</f>
        <v>44017</v>
      </c>
      <c r="L76" s="741"/>
      <c r="M76" s="583" t="s">
        <v>15</v>
      </c>
      <c r="N76" s="741"/>
      <c r="O76" s="583" t="s">
        <v>15</v>
      </c>
      <c r="P76" s="584"/>
      <c r="Q76" s="576"/>
      <c r="R76" s="577"/>
      <c r="S76" s="578"/>
      <c r="T76" s="577"/>
      <c r="U76" s="581"/>
      <c r="V76" s="577"/>
    </row>
    <row r="77" spans="1:24" s="83" customFormat="1" ht="15" customHeight="1">
      <c r="A77" s="96" t="s">
        <v>80</v>
      </c>
      <c r="B77" s="169"/>
      <c r="C77" s="169"/>
      <c r="D77" s="169"/>
      <c r="E77" s="170"/>
      <c r="F77" s="170"/>
      <c r="G77" s="171"/>
      <c r="H77" s="171"/>
      <c r="I77" s="171"/>
      <c r="J77" s="171"/>
      <c r="K77" s="171"/>
      <c r="L77" s="171"/>
      <c r="M77" s="172"/>
      <c r="N77" s="173"/>
      <c r="O77" s="166"/>
      <c r="P77" s="166"/>
      <c r="Q77" s="166"/>
      <c r="R77" s="166"/>
      <c r="S77" s="166"/>
      <c r="T77" s="166"/>
      <c r="U77" s="166"/>
      <c r="V77" s="166"/>
    </row>
    <row r="78" spans="1:24" s="2" customFormat="1" ht="10.25" customHeight="1">
      <c r="A78" s="10"/>
      <c r="B78" s="10"/>
      <c r="C78" s="275"/>
      <c r="D78" s="275"/>
      <c r="E78" s="275"/>
      <c r="F78" s="275"/>
      <c r="G78" s="8"/>
      <c r="H78" s="8"/>
      <c r="I78" s="8"/>
      <c r="J78" s="8"/>
      <c r="K78" s="8"/>
      <c r="L78" s="8"/>
      <c r="M78" s="8"/>
      <c r="N78" s="8"/>
      <c r="O78" s="8"/>
      <c r="P78" s="8"/>
      <c r="Q78" s="8"/>
      <c r="R78" s="8"/>
      <c r="S78" s="8"/>
      <c r="T78" s="8"/>
      <c r="U78" s="8"/>
      <c r="V78" s="8"/>
      <c r="W78" s="8"/>
    </row>
    <row r="79" spans="1:24" s="178" customFormat="1" ht="30.4" customHeight="1">
      <c r="A79" s="101" t="s">
        <v>99</v>
      </c>
      <c r="B79" s="102" t="s">
        <v>81</v>
      </c>
      <c r="C79" s="103"/>
      <c r="D79" s="103"/>
      <c r="E79" s="174"/>
      <c r="F79" s="175"/>
      <c r="G79" s="176"/>
      <c r="H79" s="105"/>
      <c r="I79" s="105"/>
      <c r="J79" s="105"/>
      <c r="K79" s="105"/>
      <c r="L79" s="105"/>
      <c r="M79" s="105"/>
      <c r="N79" s="105"/>
      <c r="O79" s="105"/>
      <c r="P79" s="105"/>
      <c r="Q79" s="105"/>
      <c r="R79" s="105"/>
      <c r="S79" s="105"/>
      <c r="T79" s="105"/>
      <c r="U79" s="105"/>
      <c r="V79" s="105"/>
      <c r="W79" s="105"/>
      <c r="X79" s="177"/>
    </row>
    <row r="80" spans="1:24" s="179" customFormat="1" ht="15" customHeight="1">
      <c r="A80" s="474"/>
      <c r="B80" s="475"/>
      <c r="C80" s="475"/>
      <c r="D80" s="475"/>
      <c r="E80" s="475"/>
      <c r="F80" s="476"/>
      <c r="G80" s="474" t="s">
        <v>20</v>
      </c>
      <c r="H80" s="476"/>
      <c r="I80" s="474" t="s">
        <v>25</v>
      </c>
      <c r="J80" s="476"/>
      <c r="K80" s="474" t="s">
        <v>47</v>
      </c>
      <c r="L80" s="477"/>
      <c r="M80" s="478" t="s">
        <v>29</v>
      </c>
      <c r="N80" s="479"/>
      <c r="O80" s="478" t="s">
        <v>21</v>
      </c>
      <c r="P80" s="479"/>
      <c r="Q80" s="478" t="s">
        <v>50</v>
      </c>
      <c r="R80" s="479"/>
    </row>
    <row r="81" spans="1:19" s="180" customFormat="1" ht="15" customHeight="1">
      <c r="A81" s="628" t="s">
        <v>1</v>
      </c>
      <c r="B81" s="629"/>
      <c r="C81" s="629"/>
      <c r="D81" s="629"/>
      <c r="E81" s="629" t="s">
        <v>2</v>
      </c>
      <c r="F81" s="684"/>
      <c r="G81" s="685" t="s">
        <v>119</v>
      </c>
      <c r="H81" s="686"/>
      <c r="I81" s="685" t="s">
        <v>31</v>
      </c>
      <c r="J81" s="686"/>
      <c r="K81" s="685" t="s">
        <v>22</v>
      </c>
      <c r="L81" s="740"/>
      <c r="M81" s="628" t="s">
        <v>8</v>
      </c>
      <c r="N81" s="684"/>
      <c r="O81" s="628" t="s">
        <v>52</v>
      </c>
      <c r="P81" s="684"/>
      <c r="Q81" s="628" t="s">
        <v>28</v>
      </c>
      <c r="R81" s="684"/>
    </row>
    <row r="82" spans="1:19" s="179" customFormat="1" ht="15" customHeight="1">
      <c r="A82" s="480" t="s">
        <v>202</v>
      </c>
      <c r="B82" s="481"/>
      <c r="C82" s="481"/>
      <c r="D82" s="482"/>
      <c r="E82" s="486" t="s">
        <v>203</v>
      </c>
      <c r="F82" s="487"/>
      <c r="G82" s="490">
        <v>43957</v>
      </c>
      <c r="H82" s="491"/>
      <c r="I82" s="490">
        <f>G82+1</f>
        <v>43958</v>
      </c>
      <c r="J82" s="491"/>
      <c r="K82" s="490">
        <f>I82+2</f>
        <v>43960</v>
      </c>
      <c r="L82" s="492"/>
      <c r="M82" s="493">
        <v>43997</v>
      </c>
      <c r="N82" s="494"/>
      <c r="O82" s="495">
        <f>M82+2</f>
        <v>43999</v>
      </c>
      <c r="P82" s="494"/>
      <c r="Q82" s="495">
        <f>O82+2</f>
        <v>44001</v>
      </c>
      <c r="R82" s="494"/>
    </row>
    <row r="83" spans="1:19" s="179" customFormat="1" ht="15" customHeight="1">
      <c r="A83" s="483"/>
      <c r="B83" s="484"/>
      <c r="C83" s="484"/>
      <c r="D83" s="485"/>
      <c r="E83" s="488"/>
      <c r="F83" s="489"/>
      <c r="G83" s="567"/>
      <c r="H83" s="568"/>
      <c r="I83" s="567"/>
      <c r="J83" s="568"/>
      <c r="K83" s="567"/>
      <c r="L83" s="742"/>
      <c r="M83" s="764"/>
      <c r="N83" s="470"/>
      <c r="O83" s="469"/>
      <c r="P83" s="470"/>
      <c r="Q83" s="469"/>
      <c r="R83" s="470"/>
    </row>
    <row r="84" spans="1:19" s="179" customFormat="1" ht="15" customHeight="1">
      <c r="A84" s="1206"/>
      <c r="B84" s="1207"/>
      <c r="C84" s="1207"/>
      <c r="D84" s="1208"/>
      <c r="E84" s="456"/>
      <c r="F84" s="457"/>
      <c r="G84" s="460"/>
      <c r="H84" s="461"/>
      <c r="I84" s="460"/>
      <c r="J84" s="461"/>
      <c r="K84" s="460"/>
      <c r="L84" s="463"/>
      <c r="M84" s="466"/>
      <c r="N84" s="467"/>
      <c r="O84" s="469"/>
      <c r="P84" s="470"/>
      <c r="Q84" s="469"/>
      <c r="R84" s="470"/>
    </row>
    <row r="85" spans="1:19" s="179" customFormat="1" ht="15" customHeight="1">
      <c r="A85" s="1209" t="s">
        <v>120</v>
      </c>
      <c r="B85" s="1210"/>
      <c r="C85" s="1210"/>
      <c r="D85" s="1211"/>
      <c r="E85" s="438">
        <v>19</v>
      </c>
      <c r="F85" s="439"/>
      <c r="G85" s="442">
        <f>G82+7</f>
        <v>43964</v>
      </c>
      <c r="H85" s="443"/>
      <c r="I85" s="442">
        <f>I82+7</f>
        <v>43965</v>
      </c>
      <c r="J85" s="443"/>
      <c r="K85" s="442">
        <f>K82+7</f>
        <v>43967</v>
      </c>
      <c r="L85" s="446"/>
      <c r="M85" s="405">
        <f>M82+7</f>
        <v>44004</v>
      </c>
      <c r="N85" s="406"/>
      <c r="O85" s="448">
        <f>O82+13</f>
        <v>44012</v>
      </c>
      <c r="P85" s="406"/>
      <c r="Q85" s="448">
        <f>Q82+7</f>
        <v>44008</v>
      </c>
      <c r="R85" s="406"/>
    </row>
    <row r="86" spans="1:19" s="179" customFormat="1" ht="15" customHeight="1">
      <c r="A86" s="1212"/>
      <c r="B86" s="1213"/>
      <c r="C86" s="1213"/>
      <c r="D86" s="1214"/>
      <c r="E86" s="440"/>
      <c r="F86" s="441"/>
      <c r="G86" s="638"/>
      <c r="H86" s="725"/>
      <c r="I86" s="638"/>
      <c r="J86" s="725"/>
      <c r="K86" s="638"/>
      <c r="L86" s="639"/>
      <c r="M86" s="1215"/>
      <c r="N86" s="451"/>
      <c r="O86" s="450"/>
      <c r="P86" s="451"/>
      <c r="Q86" s="450"/>
      <c r="R86" s="451"/>
    </row>
    <row r="87" spans="1:19" s="179" customFormat="1" ht="15" customHeight="1">
      <c r="A87" s="1216"/>
      <c r="B87" s="1217"/>
      <c r="C87" s="1217"/>
      <c r="D87" s="1218"/>
      <c r="E87" s="472"/>
      <c r="F87" s="473"/>
      <c r="G87" s="444"/>
      <c r="H87" s="445"/>
      <c r="I87" s="444"/>
      <c r="J87" s="445"/>
      <c r="K87" s="444"/>
      <c r="L87" s="447"/>
      <c r="M87" s="407"/>
      <c r="N87" s="408"/>
      <c r="O87" s="449"/>
      <c r="P87" s="408"/>
      <c r="Q87" s="450"/>
      <c r="R87" s="451"/>
    </row>
    <row r="88" spans="1:19" s="179" customFormat="1" ht="15" customHeight="1">
      <c r="A88" s="1219" t="s">
        <v>108</v>
      </c>
      <c r="B88" s="1220"/>
      <c r="C88" s="1220"/>
      <c r="D88" s="1221"/>
      <c r="E88" s="454">
        <v>21</v>
      </c>
      <c r="F88" s="455"/>
      <c r="G88" s="458">
        <f>G85+7</f>
        <v>43971</v>
      </c>
      <c r="H88" s="459"/>
      <c r="I88" s="458">
        <f>G88+1</f>
        <v>43972</v>
      </c>
      <c r="J88" s="459"/>
      <c r="K88" s="458">
        <f>K85+7</f>
        <v>43974</v>
      </c>
      <c r="L88" s="462"/>
      <c r="M88" s="464">
        <f>M85+7</f>
        <v>44011</v>
      </c>
      <c r="N88" s="465"/>
      <c r="O88" s="468">
        <f>O85+7</f>
        <v>44019</v>
      </c>
      <c r="P88" s="465"/>
      <c r="Q88" s="468">
        <f>Q85+7</f>
        <v>44015</v>
      </c>
      <c r="R88" s="465"/>
    </row>
    <row r="89" spans="1:19" s="179" customFormat="1" ht="15" customHeight="1">
      <c r="A89" s="1222"/>
      <c r="B89" s="1223"/>
      <c r="C89" s="1223"/>
      <c r="D89" s="1224"/>
      <c r="E89" s="488"/>
      <c r="F89" s="489"/>
      <c r="G89" s="567"/>
      <c r="H89" s="568"/>
      <c r="I89" s="567"/>
      <c r="J89" s="568"/>
      <c r="K89" s="567"/>
      <c r="L89" s="742"/>
      <c r="M89" s="764"/>
      <c r="N89" s="470"/>
      <c r="O89" s="469"/>
      <c r="P89" s="470"/>
      <c r="Q89" s="469"/>
      <c r="R89" s="470"/>
    </row>
    <row r="90" spans="1:19" s="179" customFormat="1" ht="15" customHeight="1">
      <c r="A90" s="1225"/>
      <c r="B90" s="1226"/>
      <c r="C90" s="1226"/>
      <c r="D90" s="1227"/>
      <c r="E90" s="456"/>
      <c r="F90" s="457"/>
      <c r="G90" s="460"/>
      <c r="H90" s="461"/>
      <c r="I90" s="460"/>
      <c r="J90" s="461"/>
      <c r="K90" s="460"/>
      <c r="L90" s="463"/>
      <c r="M90" s="466"/>
      <c r="N90" s="467"/>
      <c r="O90" s="471"/>
      <c r="P90" s="467"/>
      <c r="Q90" s="471"/>
      <c r="R90" s="467"/>
    </row>
    <row r="91" spans="1:19" s="179" customFormat="1" ht="15" customHeight="1">
      <c r="A91" s="1209" t="s">
        <v>109</v>
      </c>
      <c r="B91" s="1210"/>
      <c r="C91" s="1210"/>
      <c r="D91" s="1211"/>
      <c r="E91" s="438">
        <v>22</v>
      </c>
      <c r="F91" s="439"/>
      <c r="G91" s="442">
        <f>G85+14</f>
        <v>43978</v>
      </c>
      <c r="H91" s="443"/>
      <c r="I91" s="442">
        <f>I85+14</f>
        <v>43979</v>
      </c>
      <c r="J91" s="443"/>
      <c r="K91" s="442">
        <f>K88+7</f>
        <v>43981</v>
      </c>
      <c r="L91" s="446"/>
      <c r="M91" s="405">
        <f>M88+7</f>
        <v>44018</v>
      </c>
      <c r="N91" s="406"/>
      <c r="O91" s="448">
        <f>O88+7</f>
        <v>44026</v>
      </c>
      <c r="P91" s="406"/>
      <c r="Q91" s="448">
        <f>Q88+7</f>
        <v>44022</v>
      </c>
      <c r="R91" s="406"/>
    </row>
    <row r="92" spans="1:19" s="179" customFormat="1" ht="15" customHeight="1">
      <c r="A92" s="1212"/>
      <c r="B92" s="1213"/>
      <c r="C92" s="1213"/>
      <c r="D92" s="1214"/>
      <c r="E92" s="440"/>
      <c r="F92" s="441"/>
      <c r="G92" s="638"/>
      <c r="H92" s="725"/>
      <c r="I92" s="638"/>
      <c r="J92" s="725"/>
      <c r="K92" s="638"/>
      <c r="L92" s="639"/>
      <c r="M92" s="1215"/>
      <c r="N92" s="451"/>
      <c r="O92" s="450"/>
      <c r="P92" s="451"/>
      <c r="Q92" s="450"/>
      <c r="R92" s="451"/>
    </row>
    <row r="93" spans="1:19" s="179" customFormat="1" ht="15" customHeight="1">
      <c r="A93" s="1216"/>
      <c r="B93" s="1217"/>
      <c r="C93" s="1217"/>
      <c r="D93" s="1218"/>
      <c r="E93" s="472"/>
      <c r="F93" s="473"/>
      <c r="G93" s="444"/>
      <c r="H93" s="445"/>
      <c r="I93" s="444"/>
      <c r="J93" s="445"/>
      <c r="K93" s="444"/>
      <c r="L93" s="447"/>
      <c r="M93" s="407"/>
      <c r="N93" s="408"/>
      <c r="O93" s="449"/>
      <c r="P93" s="408"/>
      <c r="Q93" s="449"/>
      <c r="R93" s="408"/>
    </row>
    <row r="94" spans="1:19" s="179" customFormat="1" ht="15" customHeight="1">
      <c r="A94" s="1228" t="s">
        <v>204</v>
      </c>
      <c r="B94" s="1229"/>
      <c r="C94" s="1229"/>
      <c r="D94" s="1230"/>
      <c r="E94" s="454">
        <v>23</v>
      </c>
      <c r="F94" s="455"/>
      <c r="G94" s="458">
        <f>G91+7</f>
        <v>43985</v>
      </c>
      <c r="H94" s="459"/>
      <c r="I94" s="458">
        <f>I91+7</f>
        <v>43986</v>
      </c>
      <c r="J94" s="459"/>
      <c r="K94" s="458">
        <f>K91+7</f>
        <v>43988</v>
      </c>
      <c r="L94" s="462"/>
      <c r="M94" s="464">
        <f>M91+7</f>
        <v>44025</v>
      </c>
      <c r="N94" s="465"/>
      <c r="O94" s="468">
        <f>O91+7</f>
        <v>44033</v>
      </c>
      <c r="P94" s="465"/>
      <c r="Q94" s="468">
        <f>Q91+7</f>
        <v>44029</v>
      </c>
      <c r="R94" s="465"/>
    </row>
    <row r="95" spans="1:19" s="179" customFormat="1" ht="15" customHeight="1">
      <c r="A95" s="483"/>
      <c r="B95" s="484"/>
      <c r="C95" s="484"/>
      <c r="D95" s="485"/>
      <c r="E95" s="488"/>
      <c r="F95" s="489"/>
      <c r="G95" s="567"/>
      <c r="H95" s="568"/>
      <c r="I95" s="567"/>
      <c r="J95" s="568"/>
      <c r="K95" s="567"/>
      <c r="L95" s="742"/>
      <c r="M95" s="764"/>
      <c r="N95" s="470"/>
      <c r="O95" s="469"/>
      <c r="P95" s="470"/>
      <c r="Q95" s="469"/>
      <c r="R95" s="470"/>
    </row>
    <row r="96" spans="1:19" s="179" customFormat="1" ht="15" customHeight="1">
      <c r="A96" s="1206"/>
      <c r="B96" s="1207"/>
      <c r="C96" s="1207"/>
      <c r="D96" s="1208"/>
      <c r="E96" s="456"/>
      <c r="F96" s="457"/>
      <c r="G96" s="460"/>
      <c r="H96" s="461"/>
      <c r="I96" s="460"/>
      <c r="J96" s="461"/>
      <c r="K96" s="460"/>
      <c r="L96" s="463"/>
      <c r="M96" s="466"/>
      <c r="N96" s="467"/>
      <c r="O96" s="471"/>
      <c r="P96" s="467"/>
      <c r="Q96" s="471"/>
      <c r="R96" s="467"/>
      <c r="S96" s="248"/>
    </row>
    <row r="97" spans="1:24" s="179" customFormat="1" ht="15" customHeight="1">
      <c r="A97" s="1209" t="s">
        <v>205</v>
      </c>
      <c r="B97" s="1210"/>
      <c r="C97" s="1210"/>
      <c r="D97" s="1211"/>
      <c r="E97" s="438">
        <v>24</v>
      </c>
      <c r="F97" s="439"/>
      <c r="G97" s="442">
        <f>G94+7</f>
        <v>43992</v>
      </c>
      <c r="H97" s="443"/>
      <c r="I97" s="442">
        <f>I94+7</f>
        <v>43993</v>
      </c>
      <c r="J97" s="443"/>
      <c r="K97" s="442">
        <f>K94+7</f>
        <v>43995</v>
      </c>
      <c r="L97" s="446"/>
      <c r="M97" s="405">
        <f>M94+7</f>
        <v>44032</v>
      </c>
      <c r="N97" s="406"/>
      <c r="O97" s="448">
        <f>O94+7</f>
        <v>44040</v>
      </c>
      <c r="P97" s="406"/>
      <c r="Q97" s="448">
        <f>Q94+7</f>
        <v>44036</v>
      </c>
      <c r="R97" s="406"/>
    </row>
    <row r="98" spans="1:24" s="179" customFormat="1" ht="15" customHeight="1">
      <c r="A98" s="1212"/>
      <c r="B98" s="1213"/>
      <c r="C98" s="1213"/>
      <c r="D98" s="1214"/>
      <c r="E98" s="440"/>
      <c r="F98" s="441"/>
      <c r="G98" s="638"/>
      <c r="H98" s="725"/>
      <c r="I98" s="638"/>
      <c r="J98" s="725"/>
      <c r="K98" s="638"/>
      <c r="L98" s="639"/>
      <c r="M98" s="1215"/>
      <c r="N98" s="451"/>
      <c r="O98" s="450"/>
      <c r="P98" s="451"/>
      <c r="Q98" s="450"/>
      <c r="R98" s="451"/>
    </row>
    <row r="99" spans="1:24" s="179" customFormat="1" ht="15" customHeight="1">
      <c r="A99" s="1216"/>
      <c r="B99" s="1217"/>
      <c r="C99" s="1217"/>
      <c r="D99" s="1218"/>
      <c r="E99" s="472"/>
      <c r="F99" s="473"/>
      <c r="G99" s="444"/>
      <c r="H99" s="445"/>
      <c r="I99" s="444"/>
      <c r="J99" s="445"/>
      <c r="K99" s="444"/>
      <c r="L99" s="447"/>
      <c r="M99" s="407"/>
      <c r="N99" s="408"/>
      <c r="O99" s="449"/>
      <c r="P99" s="408"/>
      <c r="Q99" s="449"/>
      <c r="R99" s="408"/>
    </row>
    <row r="100" spans="1:24" s="179" customFormat="1" ht="15" customHeight="1">
      <c r="A100" s="1228" t="s">
        <v>114</v>
      </c>
      <c r="B100" s="1229"/>
      <c r="C100" s="1229"/>
      <c r="D100" s="1230"/>
      <c r="E100" s="454">
        <v>25</v>
      </c>
      <c r="F100" s="455"/>
      <c r="G100" s="458">
        <f>G97+7</f>
        <v>43999</v>
      </c>
      <c r="H100" s="459"/>
      <c r="I100" s="458">
        <f>I97+7</f>
        <v>44000</v>
      </c>
      <c r="J100" s="459"/>
      <c r="K100" s="458">
        <f>K97+7</f>
        <v>44002</v>
      </c>
      <c r="L100" s="462"/>
      <c r="M100" s="464">
        <f>M97+7</f>
        <v>44039</v>
      </c>
      <c r="N100" s="465"/>
      <c r="O100" s="468">
        <f>O97+7</f>
        <v>44047</v>
      </c>
      <c r="P100" s="465"/>
      <c r="Q100" s="468">
        <f>Q97+7</f>
        <v>44043</v>
      </c>
      <c r="R100" s="465"/>
    </row>
    <row r="101" spans="1:24" s="179" customFormat="1" ht="15" customHeight="1">
      <c r="A101" s="483"/>
      <c r="B101" s="484"/>
      <c r="C101" s="484"/>
      <c r="D101" s="485"/>
      <c r="E101" s="488"/>
      <c r="F101" s="489"/>
      <c r="G101" s="567"/>
      <c r="H101" s="568"/>
      <c r="I101" s="567"/>
      <c r="J101" s="568"/>
      <c r="K101" s="567"/>
      <c r="L101" s="742"/>
      <c r="M101" s="764"/>
      <c r="N101" s="470"/>
      <c r="O101" s="469"/>
      <c r="P101" s="470"/>
      <c r="Q101" s="469"/>
      <c r="R101" s="470"/>
    </row>
    <row r="102" spans="1:24" s="179" customFormat="1" ht="15" customHeight="1">
      <c r="A102" s="1206"/>
      <c r="B102" s="1207"/>
      <c r="C102" s="1207"/>
      <c r="D102" s="1208"/>
      <c r="E102" s="456"/>
      <c r="F102" s="457"/>
      <c r="G102" s="460"/>
      <c r="H102" s="461"/>
      <c r="I102" s="460"/>
      <c r="J102" s="461"/>
      <c r="K102" s="460"/>
      <c r="L102" s="463"/>
      <c r="M102" s="466"/>
      <c r="N102" s="467"/>
      <c r="O102" s="471"/>
      <c r="P102" s="467"/>
      <c r="Q102" s="471"/>
      <c r="R102" s="467"/>
      <c r="S102" s="248"/>
    </row>
    <row r="103" spans="1:24" s="179" customFormat="1" ht="15" customHeight="1">
      <c r="A103" s="1209" t="s">
        <v>110</v>
      </c>
      <c r="B103" s="1210"/>
      <c r="C103" s="1210"/>
      <c r="D103" s="1211"/>
      <c r="E103" s="438">
        <v>26</v>
      </c>
      <c r="F103" s="439"/>
      <c r="G103" s="442">
        <f>G100+7</f>
        <v>44006</v>
      </c>
      <c r="H103" s="443"/>
      <c r="I103" s="442">
        <f>I100+7</f>
        <v>44007</v>
      </c>
      <c r="J103" s="443"/>
      <c r="K103" s="442">
        <f>K100+7</f>
        <v>44009</v>
      </c>
      <c r="L103" s="446"/>
      <c r="M103" s="405">
        <f>M100+7</f>
        <v>44046</v>
      </c>
      <c r="N103" s="406"/>
      <c r="O103" s="448">
        <f>O100+7</f>
        <v>44054</v>
      </c>
      <c r="P103" s="406"/>
      <c r="Q103" s="448">
        <f>Q100+7</f>
        <v>44050</v>
      </c>
      <c r="R103" s="406"/>
    </row>
    <row r="104" spans="1:24" s="179" customFormat="1" ht="15" customHeight="1">
      <c r="A104" s="1212"/>
      <c r="B104" s="1213"/>
      <c r="C104" s="1213"/>
      <c r="D104" s="1214"/>
      <c r="E104" s="440"/>
      <c r="F104" s="441"/>
      <c r="G104" s="638"/>
      <c r="H104" s="725"/>
      <c r="I104" s="638"/>
      <c r="J104" s="725"/>
      <c r="K104" s="638"/>
      <c r="L104" s="639"/>
      <c r="M104" s="1215"/>
      <c r="N104" s="451"/>
      <c r="O104" s="450"/>
      <c r="P104" s="451"/>
      <c r="Q104" s="450"/>
      <c r="R104" s="451"/>
    </row>
    <row r="105" spans="1:24" s="179" customFormat="1" ht="15" customHeight="1">
      <c r="A105" s="1231"/>
      <c r="B105" s="1232"/>
      <c r="C105" s="1232"/>
      <c r="D105" s="1233"/>
      <c r="E105" s="1234"/>
      <c r="F105" s="1235"/>
      <c r="G105" s="1236"/>
      <c r="H105" s="1237"/>
      <c r="I105" s="1236"/>
      <c r="J105" s="1237"/>
      <c r="K105" s="1236"/>
      <c r="L105" s="1238"/>
      <c r="M105" s="1239"/>
      <c r="N105" s="453"/>
      <c r="O105" s="452"/>
      <c r="P105" s="453"/>
      <c r="Q105" s="452"/>
      <c r="R105" s="453"/>
    </row>
    <row r="106" spans="1:24" s="69" customFormat="1" ht="15" customHeight="1">
      <c r="A106" s="249" t="s">
        <v>100</v>
      </c>
      <c r="B106" s="250"/>
      <c r="C106" s="250"/>
      <c r="D106" s="250"/>
      <c r="E106" s="250"/>
      <c r="F106" s="250"/>
      <c r="G106" s="250"/>
      <c r="H106" s="250"/>
      <c r="I106" s="250"/>
      <c r="J106" s="250"/>
      <c r="K106" s="250"/>
      <c r="L106" s="250"/>
      <c r="M106" s="250"/>
      <c r="N106" s="250"/>
      <c r="O106" s="250"/>
      <c r="P106" s="250"/>
      <c r="Q106" s="251"/>
      <c r="R106" s="252"/>
      <c r="S106" s="181"/>
      <c r="T106" s="181"/>
      <c r="U106" s="181"/>
      <c r="V106" s="181"/>
      <c r="W106" s="152"/>
    </row>
    <row r="107" spans="1:24" s="81" customFormat="1" ht="10.25" customHeight="1">
      <c r="A107" s="80"/>
      <c r="B107" s="3"/>
      <c r="C107" s="3"/>
      <c r="D107" s="3"/>
      <c r="E107" s="3"/>
      <c r="F107" s="3"/>
      <c r="G107" s="3"/>
      <c r="H107" s="3"/>
      <c r="I107" s="3"/>
      <c r="J107" s="3"/>
      <c r="K107" s="3"/>
      <c r="L107" s="3"/>
      <c r="M107" s="3"/>
      <c r="N107" s="3"/>
      <c r="O107" s="3"/>
      <c r="P107" s="3"/>
      <c r="Q107" s="3"/>
      <c r="R107" s="3"/>
      <c r="S107" s="3"/>
      <c r="T107" s="3"/>
      <c r="U107" s="3"/>
      <c r="V107" s="3"/>
      <c r="W107" s="79"/>
    </row>
    <row r="108" spans="1:24" s="188" customFormat="1" ht="30.4" customHeight="1">
      <c r="A108" s="182" t="s">
        <v>101</v>
      </c>
      <c r="B108" s="183" t="s">
        <v>82</v>
      </c>
      <c r="C108" s="184"/>
      <c r="D108" s="184"/>
      <c r="E108" s="184"/>
      <c r="F108" s="185"/>
      <c r="G108" s="185"/>
      <c r="H108" s="177"/>
      <c r="I108" s="177"/>
      <c r="J108" s="186"/>
      <c r="K108" s="187"/>
      <c r="L108" s="186"/>
      <c r="M108" s="187"/>
      <c r="N108" s="186"/>
      <c r="O108" s="187"/>
      <c r="P108" s="177"/>
      <c r="Q108" s="177"/>
      <c r="R108" s="177"/>
      <c r="S108" s="177"/>
      <c r="T108" s="177"/>
      <c r="U108" s="177"/>
      <c r="V108" s="177"/>
      <c r="W108" s="177"/>
    </row>
    <row r="109" spans="1:24" s="62" customFormat="1" ht="15" customHeight="1">
      <c r="A109" s="555"/>
      <c r="B109" s="556"/>
      <c r="C109" s="556"/>
      <c r="D109" s="556"/>
      <c r="E109" s="556"/>
      <c r="F109" s="557"/>
      <c r="G109" s="556" t="s">
        <v>26</v>
      </c>
      <c r="H109" s="557"/>
      <c r="I109" s="537" t="s">
        <v>36</v>
      </c>
      <c r="J109" s="538"/>
      <c r="K109" s="555" t="s">
        <v>51</v>
      </c>
      <c r="L109" s="557"/>
      <c r="M109" s="474" t="s">
        <v>32</v>
      </c>
      <c r="N109" s="476"/>
      <c r="O109" s="555" t="s">
        <v>5</v>
      </c>
      <c r="P109" s="557"/>
      <c r="Q109" s="478" t="s">
        <v>25</v>
      </c>
      <c r="R109" s="641"/>
      <c r="S109" s="747" t="s">
        <v>30</v>
      </c>
      <c r="T109" s="476"/>
      <c r="U109" s="478" t="s">
        <v>6</v>
      </c>
      <c r="V109" s="479"/>
      <c r="W109" s="152"/>
      <c r="X109" s="189"/>
    </row>
    <row r="110" spans="1:24" s="17" customFormat="1" ht="15" customHeight="1">
      <c r="A110" s="748" t="s">
        <v>1</v>
      </c>
      <c r="B110" s="749"/>
      <c r="C110" s="749"/>
      <c r="D110" s="749"/>
      <c r="E110" s="749" t="s">
        <v>2</v>
      </c>
      <c r="F110" s="750"/>
      <c r="G110" s="628" t="s">
        <v>44</v>
      </c>
      <c r="H110" s="684"/>
      <c r="I110" s="628" t="s">
        <v>56</v>
      </c>
      <c r="J110" s="684"/>
      <c r="K110" s="628" t="s">
        <v>52</v>
      </c>
      <c r="L110" s="684"/>
      <c r="M110" s="628" t="s">
        <v>12</v>
      </c>
      <c r="N110" s="684"/>
      <c r="O110" s="628" t="s">
        <v>27</v>
      </c>
      <c r="P110" s="684"/>
      <c r="Q110" s="628" t="s">
        <v>34</v>
      </c>
      <c r="R110" s="629"/>
      <c r="S110" s="751" t="s">
        <v>24</v>
      </c>
      <c r="T110" s="684"/>
      <c r="U110" s="628" t="s">
        <v>22</v>
      </c>
      <c r="V110" s="684"/>
      <c r="W110" s="79"/>
      <c r="X110" s="81"/>
    </row>
    <row r="111" spans="1:24" s="62" customFormat="1" ht="15" customHeight="1">
      <c r="A111" s="616" t="s">
        <v>121</v>
      </c>
      <c r="B111" s="617"/>
      <c r="C111" s="617"/>
      <c r="D111" s="618"/>
      <c r="E111" s="752" t="s">
        <v>123</v>
      </c>
      <c r="F111" s="753"/>
      <c r="G111" s="190">
        <v>43946</v>
      </c>
      <c r="H111" s="136">
        <f>G111+1</f>
        <v>43947</v>
      </c>
      <c r="I111" s="191">
        <f>G111+1</f>
        <v>43947</v>
      </c>
      <c r="J111" s="192">
        <f>I111+1</f>
        <v>43948</v>
      </c>
      <c r="K111" s="414">
        <f>I111+2</f>
        <v>43949</v>
      </c>
      <c r="L111" s="415"/>
      <c r="M111" s="416" t="s">
        <v>3</v>
      </c>
      <c r="N111" s="417"/>
      <c r="O111" s="414" t="s">
        <v>15</v>
      </c>
      <c r="P111" s="415"/>
      <c r="Q111" s="414" t="s">
        <v>15</v>
      </c>
      <c r="R111" s="418"/>
      <c r="S111" s="419">
        <v>43991</v>
      </c>
      <c r="T111" s="420"/>
      <c r="U111" s="423">
        <f>S111+4</f>
        <v>43995</v>
      </c>
      <c r="V111" s="424"/>
      <c r="W111" s="152"/>
      <c r="X111" s="69"/>
    </row>
    <row r="112" spans="1:24" s="62" customFormat="1" ht="15" customHeight="1">
      <c r="A112" s="427" t="s">
        <v>106</v>
      </c>
      <c r="B112" s="428"/>
      <c r="C112" s="428"/>
      <c r="D112" s="429"/>
      <c r="E112" s="430" t="s">
        <v>124</v>
      </c>
      <c r="F112" s="431"/>
      <c r="G112" s="432" t="s">
        <v>3</v>
      </c>
      <c r="H112" s="433"/>
      <c r="I112" s="434" t="s">
        <v>3</v>
      </c>
      <c r="J112" s="435"/>
      <c r="K112" s="436" t="s">
        <v>3</v>
      </c>
      <c r="L112" s="437"/>
      <c r="M112" s="191">
        <v>43954</v>
      </c>
      <c r="N112" s="192">
        <f>M112+1</f>
        <v>43955</v>
      </c>
      <c r="O112" s="191">
        <f>N112</f>
        <v>43955</v>
      </c>
      <c r="P112" s="192">
        <f>O112+1</f>
        <v>43956</v>
      </c>
      <c r="Q112" s="191">
        <f>P112+2</f>
        <v>43958</v>
      </c>
      <c r="R112" s="192">
        <f>Q112+1</f>
        <v>43959</v>
      </c>
      <c r="S112" s="421"/>
      <c r="T112" s="422"/>
      <c r="U112" s="425"/>
      <c r="V112" s="426"/>
      <c r="W112" s="83"/>
      <c r="X112" s="193"/>
    </row>
    <row r="113" spans="1:24" s="62" customFormat="1" ht="15" customHeight="1">
      <c r="A113" s="558" t="s">
        <v>121</v>
      </c>
      <c r="B113" s="559"/>
      <c r="C113" s="559"/>
      <c r="D113" s="560"/>
      <c r="E113" s="561" t="s">
        <v>125</v>
      </c>
      <c r="F113" s="562"/>
      <c r="G113" s="257">
        <f>G111+7</f>
        <v>43953</v>
      </c>
      <c r="H113" s="258">
        <f>G113+1</f>
        <v>43954</v>
      </c>
      <c r="I113" s="194">
        <f>I111+7</f>
        <v>43954</v>
      </c>
      <c r="J113" s="163">
        <f>I113+1</f>
        <v>43955</v>
      </c>
      <c r="K113" s="506">
        <f>K111+7</f>
        <v>43956</v>
      </c>
      <c r="L113" s="507"/>
      <c r="M113" s="563" t="s">
        <v>3</v>
      </c>
      <c r="N113" s="564"/>
      <c r="O113" s="565" t="s">
        <v>15</v>
      </c>
      <c r="P113" s="566"/>
      <c r="Q113" s="565" t="s">
        <v>15</v>
      </c>
      <c r="R113" s="746"/>
      <c r="S113" s="405">
        <f>S111+7</f>
        <v>43998</v>
      </c>
      <c r="T113" s="406"/>
      <c r="U113" s="409">
        <f>U111+7</f>
        <v>44002</v>
      </c>
      <c r="V113" s="410"/>
      <c r="W113" s="83"/>
      <c r="X113" s="69"/>
    </row>
    <row r="114" spans="1:24" s="62" customFormat="1" ht="15" customHeight="1">
      <c r="A114" s="558" t="s">
        <v>95</v>
      </c>
      <c r="B114" s="559"/>
      <c r="C114" s="559"/>
      <c r="D114" s="560"/>
      <c r="E114" s="634" t="s">
        <v>126</v>
      </c>
      <c r="F114" s="635"/>
      <c r="G114" s="563" t="s">
        <v>3</v>
      </c>
      <c r="H114" s="564"/>
      <c r="I114" s="563" t="s">
        <v>3</v>
      </c>
      <c r="J114" s="564"/>
      <c r="K114" s="449" t="s">
        <v>3</v>
      </c>
      <c r="L114" s="408"/>
      <c r="M114" s="194">
        <f>M112+7</f>
        <v>43961</v>
      </c>
      <c r="N114" s="163">
        <f>M114+1</f>
        <v>43962</v>
      </c>
      <c r="O114" s="194">
        <f>O112+7</f>
        <v>43962</v>
      </c>
      <c r="P114" s="163">
        <f>O114+1</f>
        <v>43963</v>
      </c>
      <c r="Q114" s="194">
        <f t="shared" ref="Q114" si="39">Q112+7</f>
        <v>43965</v>
      </c>
      <c r="R114" s="163">
        <f t="shared" ref="R114" si="40">Q114+1</f>
        <v>43966</v>
      </c>
      <c r="S114" s="407"/>
      <c r="T114" s="408"/>
      <c r="U114" s="411"/>
      <c r="V114" s="412"/>
      <c r="W114" s="69"/>
      <c r="X114" s="69"/>
    </row>
    <row r="115" spans="1:24" s="62" customFormat="1" ht="15" customHeight="1">
      <c r="A115" s="427" t="s">
        <v>121</v>
      </c>
      <c r="B115" s="428"/>
      <c r="C115" s="428"/>
      <c r="D115" s="429"/>
      <c r="E115" s="630" t="s">
        <v>206</v>
      </c>
      <c r="F115" s="631"/>
      <c r="G115" s="190">
        <f>G111+14</f>
        <v>43960</v>
      </c>
      <c r="H115" s="136">
        <f>G115+1</f>
        <v>43961</v>
      </c>
      <c r="I115" s="191">
        <f>I111+14</f>
        <v>43961</v>
      </c>
      <c r="J115" s="192">
        <f>I115+1</f>
        <v>43962</v>
      </c>
      <c r="K115" s="526">
        <f>K111+14</f>
        <v>43963</v>
      </c>
      <c r="L115" s="536"/>
      <c r="M115" s="432" t="s">
        <v>3</v>
      </c>
      <c r="N115" s="433"/>
      <c r="O115" s="632" t="s">
        <v>15</v>
      </c>
      <c r="P115" s="633"/>
      <c r="Q115" s="632" t="s">
        <v>15</v>
      </c>
      <c r="R115" s="633"/>
      <c r="S115" s="754">
        <f>S111+14</f>
        <v>44005</v>
      </c>
      <c r="T115" s="755"/>
      <c r="U115" s="756">
        <f>U111+14</f>
        <v>44009</v>
      </c>
      <c r="V115" s="757"/>
      <c r="W115" s="193"/>
      <c r="X115" s="69"/>
    </row>
    <row r="116" spans="1:24" s="62" customFormat="1" ht="15" customHeight="1">
      <c r="A116" s="427" t="s">
        <v>122</v>
      </c>
      <c r="B116" s="428"/>
      <c r="C116" s="428"/>
      <c r="D116" s="429"/>
      <c r="E116" s="430" t="s">
        <v>207</v>
      </c>
      <c r="F116" s="431"/>
      <c r="G116" s="432" t="s">
        <v>3</v>
      </c>
      <c r="H116" s="433"/>
      <c r="I116" s="432" t="s">
        <v>3</v>
      </c>
      <c r="J116" s="433"/>
      <c r="K116" s="640" t="s">
        <v>3</v>
      </c>
      <c r="L116" s="422"/>
      <c r="M116" s="191">
        <f>M114+7</f>
        <v>43968</v>
      </c>
      <c r="N116" s="192">
        <f>M116+1</f>
        <v>43969</v>
      </c>
      <c r="O116" s="191">
        <f>O114+7</f>
        <v>43969</v>
      </c>
      <c r="P116" s="192">
        <f>O116+1</f>
        <v>43970</v>
      </c>
      <c r="Q116" s="191">
        <f>Q114+7</f>
        <v>43972</v>
      </c>
      <c r="R116" s="192">
        <f>Q116+1</f>
        <v>43973</v>
      </c>
      <c r="S116" s="754"/>
      <c r="T116" s="755"/>
      <c r="U116" s="756"/>
      <c r="V116" s="757"/>
      <c r="W116" s="69"/>
      <c r="X116" s="69"/>
    </row>
    <row r="117" spans="1:24" s="62" customFormat="1" ht="15" customHeight="1">
      <c r="A117" s="558" t="s">
        <v>121</v>
      </c>
      <c r="B117" s="559"/>
      <c r="C117" s="559"/>
      <c r="D117" s="560"/>
      <c r="E117" s="561" t="s">
        <v>208</v>
      </c>
      <c r="F117" s="562"/>
      <c r="G117" s="194">
        <f>G115+7</f>
        <v>43967</v>
      </c>
      <c r="H117" s="163">
        <f>G117+1</f>
        <v>43968</v>
      </c>
      <c r="I117" s="194">
        <f t="shared" ref="I117" si="41">I115+7</f>
        <v>43968</v>
      </c>
      <c r="J117" s="163">
        <f t="shared" ref="J117" si="42">I117+1</f>
        <v>43969</v>
      </c>
      <c r="K117" s="506">
        <f>K115+7</f>
        <v>43970</v>
      </c>
      <c r="L117" s="507"/>
      <c r="M117" s="563" t="s">
        <v>3</v>
      </c>
      <c r="N117" s="564"/>
      <c r="O117" s="565" t="s">
        <v>15</v>
      </c>
      <c r="P117" s="566"/>
      <c r="Q117" s="565" t="s">
        <v>15</v>
      </c>
      <c r="R117" s="566"/>
      <c r="S117" s="405">
        <f>S111+21</f>
        <v>44012</v>
      </c>
      <c r="T117" s="406"/>
      <c r="U117" s="409">
        <f>U111+21</f>
        <v>44016</v>
      </c>
      <c r="V117" s="410"/>
      <c r="W117" s="69"/>
      <c r="X117" s="69"/>
    </row>
    <row r="118" spans="1:24" s="62" customFormat="1" ht="15" customHeight="1">
      <c r="A118" s="558" t="s">
        <v>111</v>
      </c>
      <c r="B118" s="559"/>
      <c r="C118" s="559"/>
      <c r="D118" s="560"/>
      <c r="E118" s="634" t="s">
        <v>209</v>
      </c>
      <c r="F118" s="635"/>
      <c r="G118" s="563" t="s">
        <v>3</v>
      </c>
      <c r="H118" s="564"/>
      <c r="I118" s="563" t="s">
        <v>3</v>
      </c>
      <c r="J118" s="564"/>
      <c r="K118" s="612" t="s">
        <v>3</v>
      </c>
      <c r="L118" s="615"/>
      <c r="M118" s="194">
        <f>M116+7</f>
        <v>43975</v>
      </c>
      <c r="N118" s="163">
        <f>M118+1</f>
        <v>43976</v>
      </c>
      <c r="O118" s="194">
        <f t="shared" ref="O118" si="43">O116+7</f>
        <v>43976</v>
      </c>
      <c r="P118" s="241">
        <f>O118+1</f>
        <v>43977</v>
      </c>
      <c r="Q118" s="194">
        <f t="shared" ref="Q118" si="44">Q116+7</f>
        <v>43979</v>
      </c>
      <c r="R118" s="241">
        <f t="shared" ref="R118" si="45">Q118+1</f>
        <v>43980</v>
      </c>
      <c r="S118" s="407"/>
      <c r="T118" s="408"/>
      <c r="U118" s="411"/>
      <c r="V118" s="412"/>
      <c r="W118" s="69"/>
      <c r="X118" s="69"/>
    </row>
    <row r="119" spans="1:24" s="62" customFormat="1" ht="15" customHeight="1">
      <c r="A119" s="427" t="s">
        <v>121</v>
      </c>
      <c r="B119" s="428"/>
      <c r="C119" s="428"/>
      <c r="D119" s="429"/>
      <c r="E119" s="630" t="s">
        <v>210</v>
      </c>
      <c r="F119" s="631"/>
      <c r="G119" s="190">
        <f>G117+7</f>
        <v>43974</v>
      </c>
      <c r="H119" s="136">
        <f>G119+1</f>
        <v>43975</v>
      </c>
      <c r="I119" s="191">
        <f>I117+7</f>
        <v>43975</v>
      </c>
      <c r="J119" s="192">
        <f>I119+1</f>
        <v>43976</v>
      </c>
      <c r="K119" s="526">
        <f>K117+7</f>
        <v>43977</v>
      </c>
      <c r="L119" s="536"/>
      <c r="M119" s="432" t="s">
        <v>3</v>
      </c>
      <c r="N119" s="433"/>
      <c r="O119" s="632" t="s">
        <v>15</v>
      </c>
      <c r="P119" s="633"/>
      <c r="Q119" s="632" t="s">
        <v>15</v>
      </c>
      <c r="R119" s="633"/>
      <c r="S119" s="764">
        <f>S111+28</f>
        <v>44019</v>
      </c>
      <c r="T119" s="470"/>
      <c r="U119" s="758">
        <f>U117+7</f>
        <v>44023</v>
      </c>
      <c r="V119" s="759"/>
      <c r="W119" s="69"/>
      <c r="X119" s="69"/>
    </row>
    <row r="120" spans="1:24" s="62" customFormat="1" ht="15" customHeight="1">
      <c r="A120" s="427" t="s">
        <v>106</v>
      </c>
      <c r="B120" s="428"/>
      <c r="C120" s="428"/>
      <c r="D120" s="429"/>
      <c r="E120" s="430" t="s">
        <v>211</v>
      </c>
      <c r="F120" s="431"/>
      <c r="G120" s="432" t="s">
        <v>3</v>
      </c>
      <c r="H120" s="433"/>
      <c r="I120" s="432" t="s">
        <v>3</v>
      </c>
      <c r="J120" s="433"/>
      <c r="K120" s="640" t="s">
        <v>3</v>
      </c>
      <c r="L120" s="422"/>
      <c r="M120" s="191">
        <f>M118+7</f>
        <v>43982</v>
      </c>
      <c r="N120" s="1240">
        <f>M120+1</f>
        <v>43983</v>
      </c>
      <c r="O120" s="191">
        <f>O118+7</f>
        <v>43983</v>
      </c>
      <c r="P120" s="192">
        <f>O120+1</f>
        <v>43984</v>
      </c>
      <c r="Q120" s="191">
        <f>Q118+7</f>
        <v>43986</v>
      </c>
      <c r="R120" s="192">
        <f>Q120+1</f>
        <v>43987</v>
      </c>
      <c r="S120" s="764"/>
      <c r="T120" s="470"/>
      <c r="U120" s="758"/>
      <c r="V120" s="759"/>
      <c r="W120" s="69"/>
      <c r="X120" s="69"/>
    </row>
    <row r="121" spans="1:24" s="62" customFormat="1" ht="15" customHeight="1">
      <c r="A121" s="558" t="s">
        <v>121</v>
      </c>
      <c r="B121" s="559"/>
      <c r="C121" s="559"/>
      <c r="D121" s="560"/>
      <c r="E121" s="561" t="s">
        <v>212</v>
      </c>
      <c r="F121" s="562"/>
      <c r="G121" s="194">
        <f>G119+7</f>
        <v>43981</v>
      </c>
      <c r="H121" s="241">
        <f>G121+1</f>
        <v>43982</v>
      </c>
      <c r="I121" s="194">
        <f t="shared" ref="I121:I125" si="46">I119+7</f>
        <v>43982</v>
      </c>
      <c r="J121" s="278">
        <f t="shared" ref="J121" si="47">I121+1</f>
        <v>43983</v>
      </c>
      <c r="K121" s="506">
        <f>K119+7</f>
        <v>43984</v>
      </c>
      <c r="L121" s="507"/>
      <c r="M121" s="563" t="s">
        <v>3</v>
      </c>
      <c r="N121" s="564"/>
      <c r="O121" s="565" t="s">
        <v>15</v>
      </c>
      <c r="P121" s="566"/>
      <c r="Q121" s="565" t="s">
        <v>15</v>
      </c>
      <c r="R121" s="566"/>
      <c r="S121" s="614">
        <f>S111+35</f>
        <v>44026</v>
      </c>
      <c r="T121" s="615"/>
      <c r="U121" s="762">
        <f>U119+7</f>
        <v>44030</v>
      </c>
      <c r="V121" s="763"/>
      <c r="W121" s="69"/>
      <c r="X121" s="69"/>
    </row>
    <row r="122" spans="1:24" s="62" customFormat="1" ht="15" customHeight="1">
      <c r="A122" s="558" t="s">
        <v>95</v>
      </c>
      <c r="B122" s="559"/>
      <c r="C122" s="559"/>
      <c r="D122" s="560"/>
      <c r="E122" s="634" t="s">
        <v>213</v>
      </c>
      <c r="F122" s="635"/>
      <c r="G122" s="563" t="s">
        <v>15</v>
      </c>
      <c r="H122" s="564"/>
      <c r="I122" s="563" t="s">
        <v>3</v>
      </c>
      <c r="J122" s="564"/>
      <c r="K122" s="612" t="s">
        <v>3</v>
      </c>
      <c r="L122" s="615"/>
      <c r="M122" s="194">
        <f>M120+7</f>
        <v>43989</v>
      </c>
      <c r="N122" s="163">
        <f>M122+1</f>
        <v>43990</v>
      </c>
      <c r="O122" s="194">
        <f t="shared" ref="O122:O126" si="48">O120+7</f>
        <v>43990</v>
      </c>
      <c r="P122" s="163">
        <f>O122+1</f>
        <v>43991</v>
      </c>
      <c r="Q122" s="194">
        <f t="shared" ref="Q122:Q126" si="49">Q120+7</f>
        <v>43993</v>
      </c>
      <c r="R122" s="163">
        <f t="shared" ref="R122" si="50">Q122+1</f>
        <v>43994</v>
      </c>
      <c r="S122" s="614"/>
      <c r="T122" s="615"/>
      <c r="U122" s="762"/>
      <c r="V122" s="763"/>
      <c r="W122" s="69"/>
      <c r="X122" s="69"/>
    </row>
    <row r="123" spans="1:24" s="62" customFormat="1" ht="15" customHeight="1">
      <c r="A123" s="651" t="s">
        <v>121</v>
      </c>
      <c r="B123" s="652"/>
      <c r="C123" s="652"/>
      <c r="D123" s="653"/>
      <c r="E123" s="778" t="s">
        <v>214</v>
      </c>
      <c r="F123" s="779"/>
      <c r="G123" s="195">
        <f>G121+7</f>
        <v>43988</v>
      </c>
      <c r="H123" s="196">
        <f>G123+1</f>
        <v>43989</v>
      </c>
      <c r="I123" s="195">
        <f t="shared" si="46"/>
        <v>43989</v>
      </c>
      <c r="J123" s="196">
        <f t="shared" ref="J123" si="51">I123+1</f>
        <v>43990</v>
      </c>
      <c r="K123" s="533">
        <f>K121+7</f>
        <v>43991</v>
      </c>
      <c r="L123" s="534"/>
      <c r="M123" s="769" t="s">
        <v>3</v>
      </c>
      <c r="N123" s="770"/>
      <c r="O123" s="760" t="s">
        <v>15</v>
      </c>
      <c r="P123" s="761"/>
      <c r="Q123" s="760" t="s">
        <v>15</v>
      </c>
      <c r="R123" s="761"/>
      <c r="S123" s="636">
        <f>S113+35</f>
        <v>44033</v>
      </c>
      <c r="T123" s="637"/>
      <c r="U123" s="765">
        <f>U121+7</f>
        <v>44037</v>
      </c>
      <c r="V123" s="766"/>
      <c r="W123" s="69"/>
      <c r="X123" s="69"/>
    </row>
    <row r="124" spans="1:24" s="62" customFormat="1" ht="15" customHeight="1">
      <c r="A124" s="651" t="s">
        <v>122</v>
      </c>
      <c r="B124" s="652"/>
      <c r="C124" s="652"/>
      <c r="D124" s="653"/>
      <c r="E124" s="767" t="s">
        <v>215</v>
      </c>
      <c r="F124" s="768"/>
      <c r="G124" s="769" t="s">
        <v>15</v>
      </c>
      <c r="H124" s="770"/>
      <c r="I124" s="769" t="s">
        <v>3</v>
      </c>
      <c r="J124" s="770"/>
      <c r="K124" s="743" t="s">
        <v>3</v>
      </c>
      <c r="L124" s="637"/>
      <c r="M124" s="195">
        <f>M122+7</f>
        <v>43996</v>
      </c>
      <c r="N124" s="196">
        <f>M124+1</f>
        <v>43997</v>
      </c>
      <c r="O124" s="195">
        <f t="shared" si="48"/>
        <v>43997</v>
      </c>
      <c r="P124" s="196">
        <f>O124+1</f>
        <v>43998</v>
      </c>
      <c r="Q124" s="195">
        <f t="shared" si="49"/>
        <v>44000</v>
      </c>
      <c r="R124" s="196">
        <f t="shared" ref="R124" si="52">Q124+1</f>
        <v>44001</v>
      </c>
      <c r="S124" s="636"/>
      <c r="T124" s="637"/>
      <c r="U124" s="765"/>
      <c r="V124" s="766"/>
      <c r="W124" s="69"/>
      <c r="X124" s="69"/>
    </row>
    <row r="125" spans="1:24" s="62" customFormat="1" ht="15" customHeight="1">
      <c r="A125" s="558" t="s">
        <v>121</v>
      </c>
      <c r="B125" s="559"/>
      <c r="C125" s="559"/>
      <c r="D125" s="560"/>
      <c r="E125" s="561" t="s">
        <v>216</v>
      </c>
      <c r="F125" s="562"/>
      <c r="G125" s="194">
        <f>G123+7</f>
        <v>43995</v>
      </c>
      <c r="H125" s="163">
        <f>G125+1</f>
        <v>43996</v>
      </c>
      <c r="I125" s="194">
        <f t="shared" si="46"/>
        <v>43996</v>
      </c>
      <c r="J125" s="163">
        <f t="shared" ref="J125" si="53">I125+1</f>
        <v>43997</v>
      </c>
      <c r="K125" s="506">
        <f>K123+7</f>
        <v>43998</v>
      </c>
      <c r="L125" s="507"/>
      <c r="M125" s="563" t="s">
        <v>3</v>
      </c>
      <c r="N125" s="564"/>
      <c r="O125" s="565" t="s">
        <v>15</v>
      </c>
      <c r="P125" s="566"/>
      <c r="Q125" s="565" t="s">
        <v>15</v>
      </c>
      <c r="R125" s="566"/>
      <c r="S125" s="614">
        <f>S115+35</f>
        <v>44040</v>
      </c>
      <c r="T125" s="615"/>
      <c r="U125" s="762">
        <f>U123+7</f>
        <v>44044</v>
      </c>
      <c r="V125" s="763"/>
      <c r="W125" s="69"/>
      <c r="X125" s="69"/>
    </row>
    <row r="126" spans="1:24" s="62" customFormat="1" ht="15" customHeight="1">
      <c r="A126" s="721" t="s">
        <v>111</v>
      </c>
      <c r="B126" s="722"/>
      <c r="C126" s="722"/>
      <c r="D126" s="723"/>
      <c r="E126" s="774" t="s">
        <v>217</v>
      </c>
      <c r="F126" s="775"/>
      <c r="G126" s="776" t="s">
        <v>15</v>
      </c>
      <c r="H126" s="777"/>
      <c r="I126" s="776" t="s">
        <v>3</v>
      </c>
      <c r="J126" s="777"/>
      <c r="K126" s="744" t="s">
        <v>3</v>
      </c>
      <c r="L126" s="745"/>
      <c r="M126" s="197">
        <f>M124+7</f>
        <v>44003</v>
      </c>
      <c r="N126" s="198">
        <f>M126+1</f>
        <v>44004</v>
      </c>
      <c r="O126" s="197">
        <f t="shared" si="48"/>
        <v>44004</v>
      </c>
      <c r="P126" s="198">
        <f>O126+1</f>
        <v>44005</v>
      </c>
      <c r="Q126" s="197">
        <f t="shared" si="49"/>
        <v>44007</v>
      </c>
      <c r="R126" s="279">
        <f t="shared" ref="R126" si="54">Q126+1</f>
        <v>44008</v>
      </c>
      <c r="S126" s="771"/>
      <c r="T126" s="745"/>
      <c r="U126" s="772"/>
      <c r="V126" s="773"/>
      <c r="W126" s="69"/>
      <c r="X126" s="69"/>
    </row>
    <row r="127" spans="1:24" s="62" customFormat="1" ht="15" customHeight="1">
      <c r="A127" s="95" t="s">
        <v>83</v>
      </c>
      <c r="B127" s="268"/>
      <c r="C127" s="82"/>
      <c r="D127" s="82"/>
      <c r="E127" s="268"/>
      <c r="F127" s="268"/>
      <c r="G127" s="268"/>
      <c r="H127" s="83"/>
      <c r="I127" s="83"/>
      <c r="J127" s="84"/>
      <c r="K127" s="82"/>
      <c r="L127" s="84"/>
      <c r="M127" s="82"/>
      <c r="N127" s="84"/>
      <c r="O127" s="82"/>
      <c r="P127" s="83"/>
      <c r="Q127" s="83"/>
      <c r="R127" s="83"/>
      <c r="S127" s="83"/>
      <c r="T127" s="83"/>
      <c r="U127" s="83"/>
      <c r="V127" s="83"/>
      <c r="W127" s="69"/>
      <c r="X127" s="69"/>
    </row>
    <row r="128" spans="1:24" ht="11.25" customHeight="1">
      <c r="A128" s="413"/>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row>
    <row r="129" spans="23:24" ht="11.25" customHeight="1">
      <c r="X129" s="270"/>
    </row>
    <row r="130" spans="23:24" ht="11.25" customHeight="1"/>
    <row r="131" spans="23:24" ht="11.25" customHeight="1"/>
    <row r="132" spans="23:24" ht="11.25" customHeight="1">
      <c r="W132" s="270"/>
    </row>
    <row r="133" spans="23:24" ht="11.25" customHeight="1"/>
    <row r="134" spans="23:24" ht="11.25" customHeight="1"/>
    <row r="135" spans="23:24" ht="11.25" customHeight="1"/>
    <row r="136" spans="23:24" ht="11.25" customHeight="1"/>
    <row r="138" spans="23:24" ht="11.25" customHeight="1"/>
  </sheetData>
  <mergeCells count="675">
    <mergeCell ref="O94:P96"/>
    <mergeCell ref="A97:D99"/>
    <mergeCell ref="E97:F99"/>
    <mergeCell ref="G97:H99"/>
    <mergeCell ref="I97:J99"/>
    <mergeCell ref="K97:L99"/>
    <mergeCell ref="M97:N99"/>
    <mergeCell ref="O97:P99"/>
    <mergeCell ref="A100:D102"/>
    <mergeCell ref="E100:F102"/>
    <mergeCell ref="G100:H102"/>
    <mergeCell ref="I100:J102"/>
    <mergeCell ref="K100:L102"/>
    <mergeCell ref="M100:N102"/>
    <mergeCell ref="G88:H90"/>
    <mergeCell ref="I88:J90"/>
    <mergeCell ref="K88:L90"/>
    <mergeCell ref="M88:N90"/>
    <mergeCell ref="O88:P90"/>
    <mergeCell ref="Q88:R90"/>
    <mergeCell ref="A91:D93"/>
    <mergeCell ref="E91:F93"/>
    <mergeCell ref="G91:H93"/>
    <mergeCell ref="I91:J93"/>
    <mergeCell ref="K91:L93"/>
    <mergeCell ref="M91:N93"/>
    <mergeCell ref="O91:P93"/>
    <mergeCell ref="M81:N81"/>
    <mergeCell ref="O81:P81"/>
    <mergeCell ref="Q81:R81"/>
    <mergeCell ref="A82:D84"/>
    <mergeCell ref="E82:F84"/>
    <mergeCell ref="G82:H84"/>
    <mergeCell ref="I82:J84"/>
    <mergeCell ref="K82:L84"/>
    <mergeCell ref="M82:N84"/>
    <mergeCell ref="O82:P84"/>
    <mergeCell ref="Q82:R84"/>
    <mergeCell ref="S72:T76"/>
    <mergeCell ref="U72:V76"/>
    <mergeCell ref="O73:P73"/>
    <mergeCell ref="A80:D80"/>
    <mergeCell ref="E80:F80"/>
    <mergeCell ref="G80:H80"/>
    <mergeCell ref="I80:J80"/>
    <mergeCell ref="K80:L80"/>
    <mergeCell ref="M80:N80"/>
    <mergeCell ref="O80:P80"/>
    <mergeCell ref="Q80:R80"/>
    <mergeCell ref="U52:V56"/>
    <mergeCell ref="O53:P53"/>
    <mergeCell ref="G57:H57"/>
    <mergeCell ref="Q57:R61"/>
    <mergeCell ref="S57:T61"/>
    <mergeCell ref="U57:V61"/>
    <mergeCell ref="O58:P58"/>
    <mergeCell ref="G62:H62"/>
    <mergeCell ref="Q62:R66"/>
    <mergeCell ref="S62:T66"/>
    <mergeCell ref="U62:V66"/>
    <mergeCell ref="O63:P63"/>
    <mergeCell ref="U33:V33"/>
    <mergeCell ref="A34:C34"/>
    <mergeCell ref="Q34:R36"/>
    <mergeCell ref="S34:T36"/>
    <mergeCell ref="U34:V36"/>
    <mergeCell ref="A35:C35"/>
    <mergeCell ref="G36:H36"/>
    <mergeCell ref="A37:D37"/>
    <mergeCell ref="G37:H37"/>
    <mergeCell ref="Q37:R41"/>
    <mergeCell ref="S37:T41"/>
    <mergeCell ref="U37:V41"/>
    <mergeCell ref="A38:D38"/>
    <mergeCell ref="O39:P39"/>
    <mergeCell ref="G40:H40"/>
    <mergeCell ref="A33:D33"/>
    <mergeCell ref="E33:F33"/>
    <mergeCell ref="G33:H33"/>
    <mergeCell ref="I33:J33"/>
    <mergeCell ref="K33:L33"/>
    <mergeCell ref="M33:N33"/>
    <mergeCell ref="O33:P33"/>
    <mergeCell ref="Q33:R33"/>
    <mergeCell ref="S33:T33"/>
    <mergeCell ref="E32:F32"/>
    <mergeCell ref="G32:H32"/>
    <mergeCell ref="I32:J32"/>
    <mergeCell ref="K32:L32"/>
    <mergeCell ref="M32:N32"/>
    <mergeCell ref="O32:P32"/>
    <mergeCell ref="Q32:R32"/>
    <mergeCell ref="S32:T32"/>
    <mergeCell ref="U32:V32"/>
    <mergeCell ref="S19:T19"/>
    <mergeCell ref="U19:V19"/>
    <mergeCell ref="W19:X19"/>
    <mergeCell ref="A20:D20"/>
    <mergeCell ref="E20:F20"/>
    <mergeCell ref="G20:H20"/>
    <mergeCell ref="I20:J20"/>
    <mergeCell ref="K20:L20"/>
    <mergeCell ref="M20:N20"/>
    <mergeCell ref="O20:P20"/>
    <mergeCell ref="Q20:R20"/>
    <mergeCell ref="S20:T20"/>
    <mergeCell ref="U20:V20"/>
    <mergeCell ref="W20:X20"/>
    <mergeCell ref="A123:D123"/>
    <mergeCell ref="E123:F123"/>
    <mergeCell ref="K123:L123"/>
    <mergeCell ref="M123:N123"/>
    <mergeCell ref="A7:D7"/>
    <mergeCell ref="E7:F7"/>
    <mergeCell ref="G7:H7"/>
    <mergeCell ref="I7:J7"/>
    <mergeCell ref="K7:L7"/>
    <mergeCell ref="M7:N7"/>
    <mergeCell ref="A8:D8"/>
    <mergeCell ref="E8:F8"/>
    <mergeCell ref="G8:H8"/>
    <mergeCell ref="I8:J8"/>
    <mergeCell ref="K8:L8"/>
    <mergeCell ref="M8:N8"/>
    <mergeCell ref="A19:D19"/>
    <mergeCell ref="E19:F19"/>
    <mergeCell ref="G19:H19"/>
    <mergeCell ref="I19:J19"/>
    <mergeCell ref="K19:L19"/>
    <mergeCell ref="M19:N19"/>
    <mergeCell ref="A32:D32"/>
    <mergeCell ref="O125:P125"/>
    <mergeCell ref="Q125:R125"/>
    <mergeCell ref="S125:T126"/>
    <mergeCell ref="U125:V126"/>
    <mergeCell ref="A126:D126"/>
    <mergeCell ref="E126:F126"/>
    <mergeCell ref="G126:H126"/>
    <mergeCell ref="I126:J126"/>
    <mergeCell ref="K126:L126"/>
    <mergeCell ref="A124:D124"/>
    <mergeCell ref="E124:F124"/>
    <mergeCell ref="G124:H124"/>
    <mergeCell ref="I124:J124"/>
    <mergeCell ref="K124:L124"/>
    <mergeCell ref="A125:D125"/>
    <mergeCell ref="E125:F125"/>
    <mergeCell ref="K125:L125"/>
    <mergeCell ref="M125:N125"/>
    <mergeCell ref="O121:P121"/>
    <mergeCell ref="Q121:R121"/>
    <mergeCell ref="M119:N119"/>
    <mergeCell ref="O119:P119"/>
    <mergeCell ref="Q119:R119"/>
    <mergeCell ref="O123:P123"/>
    <mergeCell ref="Q123:R123"/>
    <mergeCell ref="S121:T122"/>
    <mergeCell ref="U121:V122"/>
    <mergeCell ref="M121:N121"/>
    <mergeCell ref="S119:T120"/>
    <mergeCell ref="S123:T124"/>
    <mergeCell ref="U123:V124"/>
    <mergeCell ref="A122:D122"/>
    <mergeCell ref="E122:F122"/>
    <mergeCell ref="G122:H122"/>
    <mergeCell ref="I122:J122"/>
    <mergeCell ref="K122:L122"/>
    <mergeCell ref="A120:D120"/>
    <mergeCell ref="E120:F120"/>
    <mergeCell ref="G120:H120"/>
    <mergeCell ref="I120:J120"/>
    <mergeCell ref="K120:L120"/>
    <mergeCell ref="A121:D121"/>
    <mergeCell ref="E121:F121"/>
    <mergeCell ref="K121:L121"/>
    <mergeCell ref="A119:D119"/>
    <mergeCell ref="E119:F119"/>
    <mergeCell ref="K119:L119"/>
    <mergeCell ref="S115:T116"/>
    <mergeCell ref="U115:V116"/>
    <mergeCell ref="U119:V120"/>
    <mergeCell ref="A117:D117"/>
    <mergeCell ref="E117:F117"/>
    <mergeCell ref="K117:L117"/>
    <mergeCell ref="M117:N117"/>
    <mergeCell ref="O117:P117"/>
    <mergeCell ref="Q117:R117"/>
    <mergeCell ref="S117:T118"/>
    <mergeCell ref="U117:V118"/>
    <mergeCell ref="A118:D118"/>
    <mergeCell ref="E118:F118"/>
    <mergeCell ref="G118:H118"/>
    <mergeCell ref="I118:J118"/>
    <mergeCell ref="K118:L118"/>
    <mergeCell ref="A116:D116"/>
    <mergeCell ref="E116:F116"/>
    <mergeCell ref="Q113:R113"/>
    <mergeCell ref="S109:T109"/>
    <mergeCell ref="U109:V109"/>
    <mergeCell ref="A110:D110"/>
    <mergeCell ref="E110:F110"/>
    <mergeCell ref="G110:H110"/>
    <mergeCell ref="I110:J110"/>
    <mergeCell ref="K110:L110"/>
    <mergeCell ref="M110:N110"/>
    <mergeCell ref="O110:P110"/>
    <mergeCell ref="Q110:R110"/>
    <mergeCell ref="S110:T110"/>
    <mergeCell ref="U110:V110"/>
    <mergeCell ref="A111:D111"/>
    <mergeCell ref="E111:F111"/>
    <mergeCell ref="G109:H109"/>
    <mergeCell ref="I109:J109"/>
    <mergeCell ref="K44:L44"/>
    <mergeCell ref="I45:J45"/>
    <mergeCell ref="K51:L51"/>
    <mergeCell ref="M66:N66"/>
    <mergeCell ref="M71:N71"/>
    <mergeCell ref="M76:N76"/>
    <mergeCell ref="M72:N72"/>
    <mergeCell ref="I69:J69"/>
    <mergeCell ref="Q91:R93"/>
    <mergeCell ref="I85:J87"/>
    <mergeCell ref="K85:L87"/>
    <mergeCell ref="M85:N87"/>
    <mergeCell ref="O85:P87"/>
    <mergeCell ref="Q85:R87"/>
    <mergeCell ref="I94:J96"/>
    <mergeCell ref="K94:L96"/>
    <mergeCell ref="M94:N96"/>
    <mergeCell ref="I58:J58"/>
    <mergeCell ref="A43:D43"/>
    <mergeCell ref="E66:F66"/>
    <mergeCell ref="I66:J66"/>
    <mergeCell ref="K66:L66"/>
    <mergeCell ref="A65:D65"/>
    <mergeCell ref="E65:F65"/>
    <mergeCell ref="I65:J65"/>
    <mergeCell ref="K65:L65"/>
    <mergeCell ref="E45:F45"/>
    <mergeCell ref="E53:F53"/>
    <mergeCell ref="E51:F51"/>
    <mergeCell ref="I51:J51"/>
    <mergeCell ref="K57:L57"/>
    <mergeCell ref="K58:L58"/>
    <mergeCell ref="K55:L55"/>
    <mergeCell ref="E57:F57"/>
    <mergeCell ref="K53:L53"/>
    <mergeCell ref="K60:L60"/>
    <mergeCell ref="E61:F61"/>
    <mergeCell ref="A52:D52"/>
    <mergeCell ref="A55:D55"/>
    <mergeCell ref="E55:F55"/>
    <mergeCell ref="A66:D66"/>
    <mergeCell ref="A69:D69"/>
    <mergeCell ref="A75:D75"/>
    <mergeCell ref="A48:D48"/>
    <mergeCell ref="E48:F48"/>
    <mergeCell ref="E70:F70"/>
    <mergeCell ref="A74:D74"/>
    <mergeCell ref="A67:D67"/>
    <mergeCell ref="A60:D60"/>
    <mergeCell ref="E54:F54"/>
    <mergeCell ref="E60:F60"/>
    <mergeCell ref="A51:D51"/>
    <mergeCell ref="E42:F42"/>
    <mergeCell ref="K42:L42"/>
    <mergeCell ref="M42:N42"/>
    <mergeCell ref="E74:F74"/>
    <mergeCell ref="I74:J74"/>
    <mergeCell ref="K74:L74"/>
    <mergeCell ref="M74:N74"/>
    <mergeCell ref="K75:L75"/>
    <mergeCell ref="M75:N75"/>
    <mergeCell ref="A76:D76"/>
    <mergeCell ref="E76:F76"/>
    <mergeCell ref="E43:F43"/>
    <mergeCell ref="A58:D58"/>
    <mergeCell ref="E58:F58"/>
    <mergeCell ref="A50:D50"/>
    <mergeCell ref="E69:F69"/>
    <mergeCell ref="A49:D49"/>
    <mergeCell ref="E49:F49"/>
    <mergeCell ref="I49:J49"/>
    <mergeCell ref="A45:D45"/>
    <mergeCell ref="A46:D46"/>
    <mergeCell ref="E46:F46"/>
    <mergeCell ref="I46:J46"/>
    <mergeCell ref="K46:L46"/>
    <mergeCell ref="A47:D47"/>
    <mergeCell ref="E47:F47"/>
    <mergeCell ref="K47:L47"/>
    <mergeCell ref="I48:J48"/>
    <mergeCell ref="G47:H47"/>
    <mergeCell ref="S14:T14"/>
    <mergeCell ref="Q15:R15"/>
    <mergeCell ref="S15:T15"/>
    <mergeCell ref="O16:P16"/>
    <mergeCell ref="Q16:R16"/>
    <mergeCell ref="S16:T16"/>
    <mergeCell ref="O14:P14"/>
    <mergeCell ref="Q28:R28"/>
    <mergeCell ref="Q26:R26"/>
    <mergeCell ref="K27:L27"/>
    <mergeCell ref="Q14:R14"/>
    <mergeCell ref="A14:D14"/>
    <mergeCell ref="E14:F14"/>
    <mergeCell ref="G14:H14"/>
    <mergeCell ref="O19:P19"/>
    <mergeCell ref="Q19:R19"/>
    <mergeCell ref="A25:D25"/>
    <mergeCell ref="E25:F25"/>
    <mergeCell ref="K25:L25"/>
    <mergeCell ref="K28:L28"/>
    <mergeCell ref="M23:N23"/>
    <mergeCell ref="O23:P23"/>
    <mergeCell ref="A26:D26"/>
    <mergeCell ref="E26:F26"/>
    <mergeCell ref="A27:D27"/>
    <mergeCell ref="E27:F27"/>
    <mergeCell ref="M25:N25"/>
    <mergeCell ref="O25:P25"/>
    <mergeCell ref="A21:D21"/>
    <mergeCell ref="E21:F21"/>
    <mergeCell ref="G21:H21"/>
    <mergeCell ref="K26:L26"/>
    <mergeCell ref="M26:N26"/>
    <mergeCell ref="O26:P26"/>
    <mergeCell ref="M28:N28"/>
    <mergeCell ref="O28:P28"/>
    <mergeCell ref="A15:D15"/>
    <mergeCell ref="E15:F15"/>
    <mergeCell ref="G15:H15"/>
    <mergeCell ref="A16:D16"/>
    <mergeCell ref="E16:F16"/>
    <mergeCell ref="G16:H16"/>
    <mergeCell ref="A73:D73"/>
    <mergeCell ref="E73:F73"/>
    <mergeCell ref="I76:J76"/>
    <mergeCell ref="K76:L76"/>
    <mergeCell ref="E75:F75"/>
    <mergeCell ref="I75:J75"/>
    <mergeCell ref="E50:F50"/>
    <mergeCell ref="A28:D28"/>
    <mergeCell ref="E28:F28"/>
    <mergeCell ref="A68:D68"/>
    <mergeCell ref="E68:F68"/>
    <mergeCell ref="K68:L68"/>
    <mergeCell ref="E67:F67"/>
    <mergeCell ref="K67:L67"/>
    <mergeCell ref="I67:J67"/>
    <mergeCell ref="I68:J68"/>
    <mergeCell ref="A59:D59"/>
    <mergeCell ref="E59:F59"/>
    <mergeCell ref="A64:D64"/>
    <mergeCell ref="E64:F64"/>
    <mergeCell ref="I64:J64"/>
    <mergeCell ref="K64:L64"/>
    <mergeCell ref="A62:D62"/>
    <mergeCell ref="E62:F62"/>
    <mergeCell ref="I62:J62"/>
    <mergeCell ref="K62:L62"/>
    <mergeCell ref="I61:J61"/>
    <mergeCell ref="G67:H67"/>
    <mergeCell ref="M41:N41"/>
    <mergeCell ref="M64:N64"/>
    <mergeCell ref="M60:N60"/>
    <mergeCell ref="M59:N59"/>
    <mergeCell ref="M56:N56"/>
    <mergeCell ref="M61:N61"/>
    <mergeCell ref="A63:D63"/>
    <mergeCell ref="E63:F63"/>
    <mergeCell ref="I63:J63"/>
    <mergeCell ref="K63:L63"/>
    <mergeCell ref="M63:N63"/>
    <mergeCell ref="M62:N62"/>
    <mergeCell ref="M57:N57"/>
    <mergeCell ref="A61:D61"/>
    <mergeCell ref="G60:H60"/>
    <mergeCell ref="A53:D53"/>
    <mergeCell ref="A56:D56"/>
    <mergeCell ref="E56:F56"/>
    <mergeCell ref="I56:J56"/>
    <mergeCell ref="A54:D54"/>
    <mergeCell ref="A57:D57"/>
    <mergeCell ref="E52:F52"/>
    <mergeCell ref="O15:P15"/>
    <mergeCell ref="O11:P11"/>
    <mergeCell ref="U25:V25"/>
    <mergeCell ref="W25:X25"/>
    <mergeCell ref="E38:F38"/>
    <mergeCell ref="I38:J38"/>
    <mergeCell ref="K38:L38"/>
    <mergeCell ref="M38:N38"/>
    <mergeCell ref="W26:X26"/>
    <mergeCell ref="W27:X27"/>
    <mergeCell ref="W28:X28"/>
    <mergeCell ref="U26:V26"/>
    <mergeCell ref="S26:T26"/>
    <mergeCell ref="U28:V28"/>
    <mergeCell ref="S27:T27"/>
    <mergeCell ref="U27:V27"/>
    <mergeCell ref="S28:T28"/>
    <mergeCell ref="Q2:X2"/>
    <mergeCell ref="A13:D13"/>
    <mergeCell ref="E13:F13"/>
    <mergeCell ref="G13:H13"/>
    <mergeCell ref="O13:P13"/>
    <mergeCell ref="Q13:R13"/>
    <mergeCell ref="S13:T13"/>
    <mergeCell ref="O7:P7"/>
    <mergeCell ref="Q7:R7"/>
    <mergeCell ref="S7:T7"/>
    <mergeCell ref="O8:P8"/>
    <mergeCell ref="Q8:R8"/>
    <mergeCell ref="S8:T8"/>
    <mergeCell ref="O59:P59"/>
    <mergeCell ref="K59:L59"/>
    <mergeCell ref="M58:N58"/>
    <mergeCell ref="I55:J55"/>
    <mergeCell ref="I59:J59"/>
    <mergeCell ref="I47:J47"/>
    <mergeCell ref="I44:J44"/>
    <mergeCell ref="M44:N44"/>
    <mergeCell ref="M45:N45"/>
    <mergeCell ref="M55:N55"/>
    <mergeCell ref="M52:N52"/>
    <mergeCell ref="M54:N54"/>
    <mergeCell ref="M49:N49"/>
    <mergeCell ref="M48:N48"/>
    <mergeCell ref="M53:N53"/>
    <mergeCell ref="I52:J52"/>
    <mergeCell ref="K52:L52"/>
    <mergeCell ref="I57:J57"/>
    <mergeCell ref="I50:J50"/>
    <mergeCell ref="I53:J53"/>
    <mergeCell ref="Q115:R115"/>
    <mergeCell ref="K109:L109"/>
    <mergeCell ref="O109:P109"/>
    <mergeCell ref="Q109:R109"/>
    <mergeCell ref="Q25:R25"/>
    <mergeCell ref="M47:N47"/>
    <mergeCell ref="M27:N27"/>
    <mergeCell ref="O27:P27"/>
    <mergeCell ref="Q27:R27"/>
    <mergeCell ref="M39:N39"/>
    <mergeCell ref="O38:P38"/>
    <mergeCell ref="M46:N46"/>
    <mergeCell ref="M51:N51"/>
    <mergeCell ref="M67:N67"/>
    <mergeCell ref="M68:N68"/>
    <mergeCell ref="M40:N40"/>
    <mergeCell ref="G116:H116"/>
    <mergeCell ref="I116:J116"/>
    <mergeCell ref="K116:L116"/>
    <mergeCell ref="M109:N109"/>
    <mergeCell ref="Q11:R11"/>
    <mergeCell ref="S11:T11"/>
    <mergeCell ref="A12:D12"/>
    <mergeCell ref="E12:F12"/>
    <mergeCell ref="G12:H12"/>
    <mergeCell ref="O12:P12"/>
    <mergeCell ref="Q12:R12"/>
    <mergeCell ref="S12:T12"/>
    <mergeCell ref="A11:D11"/>
    <mergeCell ref="E11:F11"/>
    <mergeCell ref="G11:H11"/>
    <mergeCell ref="A36:C36"/>
    <mergeCell ref="S23:T23"/>
    <mergeCell ref="U23:V23"/>
    <mergeCell ref="W23:X23"/>
    <mergeCell ref="A24:D24"/>
    <mergeCell ref="E24:F24"/>
    <mergeCell ref="K24:L24"/>
    <mergeCell ref="M24:N24"/>
    <mergeCell ref="O24:P24"/>
    <mergeCell ref="Q24:R24"/>
    <mergeCell ref="S24:T24"/>
    <mergeCell ref="U24:V24"/>
    <mergeCell ref="W24:X24"/>
    <mergeCell ref="A23:D23"/>
    <mergeCell ref="E23:F23"/>
    <mergeCell ref="K23:L23"/>
    <mergeCell ref="Q23:R23"/>
    <mergeCell ref="M36:N36"/>
    <mergeCell ref="S25:T25"/>
    <mergeCell ref="O36:P36"/>
    <mergeCell ref="E37:F37"/>
    <mergeCell ref="I37:J37"/>
    <mergeCell ref="K37:L37"/>
    <mergeCell ref="M37:N37"/>
    <mergeCell ref="E36:F36"/>
    <mergeCell ref="I36:J36"/>
    <mergeCell ref="K36:L36"/>
    <mergeCell ref="G55:H55"/>
    <mergeCell ref="O56:P56"/>
    <mergeCell ref="A41:D41"/>
    <mergeCell ref="A42:D42"/>
    <mergeCell ref="K45:L45"/>
    <mergeCell ref="E44:F44"/>
    <mergeCell ref="A44:D44"/>
    <mergeCell ref="E39:F39"/>
    <mergeCell ref="I39:J39"/>
    <mergeCell ref="K39:L39"/>
    <mergeCell ref="K41:L41"/>
    <mergeCell ref="K40:L40"/>
    <mergeCell ref="E41:F41"/>
    <mergeCell ref="I41:J41"/>
    <mergeCell ref="I40:J40"/>
    <mergeCell ref="E40:F40"/>
    <mergeCell ref="K50:L50"/>
    <mergeCell ref="K56:L56"/>
    <mergeCell ref="M43:N43"/>
    <mergeCell ref="O76:P76"/>
    <mergeCell ref="I60:J60"/>
    <mergeCell ref="M70:N70"/>
    <mergeCell ref="K61:L61"/>
    <mergeCell ref="M69:N69"/>
    <mergeCell ref="K69:L69"/>
    <mergeCell ref="M65:N65"/>
    <mergeCell ref="M73:N73"/>
    <mergeCell ref="Q67:R71"/>
    <mergeCell ref="O71:P71"/>
    <mergeCell ref="O74:P74"/>
    <mergeCell ref="G75:H75"/>
    <mergeCell ref="I71:J71"/>
    <mergeCell ref="K71:L71"/>
    <mergeCell ref="I72:J72"/>
    <mergeCell ref="K72:L72"/>
    <mergeCell ref="I73:J73"/>
    <mergeCell ref="K73:L73"/>
    <mergeCell ref="G72:H72"/>
    <mergeCell ref="Q72:R76"/>
    <mergeCell ref="I70:J70"/>
    <mergeCell ref="K70:L70"/>
    <mergeCell ref="A71:D71"/>
    <mergeCell ref="A72:D72"/>
    <mergeCell ref="E72:F72"/>
    <mergeCell ref="A70:D70"/>
    <mergeCell ref="E71:F71"/>
    <mergeCell ref="G70:H70"/>
    <mergeCell ref="A81:D81"/>
    <mergeCell ref="E81:F81"/>
    <mergeCell ref="G81:H81"/>
    <mergeCell ref="I81:J81"/>
    <mergeCell ref="K81:L81"/>
    <mergeCell ref="A85:D87"/>
    <mergeCell ref="E85:F87"/>
    <mergeCell ref="G85:H87"/>
    <mergeCell ref="A88:D90"/>
    <mergeCell ref="E88:F90"/>
    <mergeCell ref="S1:X1"/>
    <mergeCell ref="A2:I2"/>
    <mergeCell ref="A109:D109"/>
    <mergeCell ref="E109:F109"/>
    <mergeCell ref="A113:D113"/>
    <mergeCell ref="E113:F113"/>
    <mergeCell ref="K113:L113"/>
    <mergeCell ref="M113:N113"/>
    <mergeCell ref="O113:P113"/>
    <mergeCell ref="S9:T9"/>
    <mergeCell ref="A10:D10"/>
    <mergeCell ref="E10:F10"/>
    <mergeCell ref="G10:H10"/>
    <mergeCell ref="O10:P10"/>
    <mergeCell ref="Q10:R10"/>
    <mergeCell ref="S10:T10"/>
    <mergeCell ref="A9:D9"/>
    <mergeCell ref="E9:F9"/>
    <mergeCell ref="G9:H9"/>
    <mergeCell ref="O9:P9"/>
    <mergeCell ref="Q9:R9"/>
    <mergeCell ref="I21:J21"/>
    <mergeCell ref="K21:L21"/>
    <mergeCell ref="M21:N21"/>
    <mergeCell ref="O21:P21"/>
    <mergeCell ref="Q21:R21"/>
    <mergeCell ref="S21:T21"/>
    <mergeCell ref="U21:V21"/>
    <mergeCell ref="W21:X21"/>
    <mergeCell ref="A22:D22"/>
    <mergeCell ref="E22:F22"/>
    <mergeCell ref="K22:L22"/>
    <mergeCell ref="M22:N22"/>
    <mergeCell ref="O22:P22"/>
    <mergeCell ref="Q22:R22"/>
    <mergeCell ref="S22:T22"/>
    <mergeCell ref="U22:V22"/>
    <mergeCell ref="W22:X22"/>
    <mergeCell ref="E35:F35"/>
    <mergeCell ref="I35:J35"/>
    <mergeCell ref="K35:L35"/>
    <mergeCell ref="M35:N35"/>
    <mergeCell ref="O35:P35"/>
    <mergeCell ref="E34:F34"/>
    <mergeCell ref="I34:J34"/>
    <mergeCell ref="K34:L34"/>
    <mergeCell ref="M34:N34"/>
    <mergeCell ref="O34:P34"/>
    <mergeCell ref="A39:D39"/>
    <mergeCell ref="A40:D40"/>
    <mergeCell ref="O41:P41"/>
    <mergeCell ref="K43:L43"/>
    <mergeCell ref="O44:P44"/>
    <mergeCell ref="I43:J43"/>
    <mergeCell ref="G42:H42"/>
    <mergeCell ref="I42:J42"/>
    <mergeCell ref="Q42:R46"/>
    <mergeCell ref="S42:T46"/>
    <mergeCell ref="U42:V46"/>
    <mergeCell ref="O43:P43"/>
    <mergeCell ref="G45:H45"/>
    <mergeCell ref="O46:P46"/>
    <mergeCell ref="O49:P49"/>
    <mergeCell ref="G50:H50"/>
    <mergeCell ref="O51:P51"/>
    <mergeCell ref="O54:P54"/>
    <mergeCell ref="I54:J54"/>
    <mergeCell ref="K54:L54"/>
    <mergeCell ref="K49:L49"/>
    <mergeCell ref="Q47:R51"/>
    <mergeCell ref="S47:T51"/>
    <mergeCell ref="U47:V51"/>
    <mergeCell ref="O48:P48"/>
    <mergeCell ref="M50:N50"/>
    <mergeCell ref="G52:H52"/>
    <mergeCell ref="Q52:R56"/>
    <mergeCell ref="S52:T56"/>
    <mergeCell ref="O61:P61"/>
    <mergeCell ref="O64:P64"/>
    <mergeCell ref="G65:H65"/>
    <mergeCell ref="O66:P66"/>
    <mergeCell ref="O69:P69"/>
    <mergeCell ref="S67:T71"/>
    <mergeCell ref="U67:V71"/>
    <mergeCell ref="O68:P68"/>
    <mergeCell ref="Q94:R96"/>
    <mergeCell ref="Q97:R99"/>
    <mergeCell ref="A94:D96"/>
    <mergeCell ref="E94:F96"/>
    <mergeCell ref="G94:H96"/>
    <mergeCell ref="O100:P102"/>
    <mergeCell ref="Q100:R102"/>
    <mergeCell ref="Q103:R105"/>
    <mergeCell ref="A103:D105"/>
    <mergeCell ref="E103:F105"/>
    <mergeCell ref="G103:H105"/>
    <mergeCell ref="I103:J105"/>
    <mergeCell ref="K103:L105"/>
    <mergeCell ref="M103:N105"/>
    <mergeCell ref="O103:P105"/>
    <mergeCell ref="S113:T114"/>
    <mergeCell ref="U113:V114"/>
    <mergeCell ref="A128:X128"/>
    <mergeCell ref="K111:L111"/>
    <mergeCell ref="M111:N111"/>
    <mergeCell ref="O111:P111"/>
    <mergeCell ref="Q111:R111"/>
    <mergeCell ref="S111:T112"/>
    <mergeCell ref="U111:V112"/>
    <mergeCell ref="A112:D112"/>
    <mergeCell ref="E112:F112"/>
    <mergeCell ref="G112:H112"/>
    <mergeCell ref="I112:J112"/>
    <mergeCell ref="K112:L112"/>
    <mergeCell ref="A115:D115"/>
    <mergeCell ref="E115:F115"/>
    <mergeCell ref="K115:L115"/>
    <mergeCell ref="M115:N115"/>
    <mergeCell ref="O115:P115"/>
    <mergeCell ref="A114:D114"/>
    <mergeCell ref="E114:F114"/>
    <mergeCell ref="G114:H114"/>
    <mergeCell ref="I114:J114"/>
    <mergeCell ref="K114:L114"/>
  </mergeCells>
  <phoneticPr fontId="3"/>
  <dataValidations count="5">
    <dataValidation type="list" errorStyle="information" allowBlank="1" showInputMessage="1" sqref="B35:C36 A34:A76" xr:uid="{732F23C8-3FBF-49D5-AEA2-DDD186C6F73D}">
      <formula1>#REF!</formula1>
    </dataValidation>
    <dataValidation type="list" errorStyle="information" allowBlank="1" showInputMessage="1" showErrorMessage="1" sqref="A31 II32:IJ32 SE32:SF32 ACA32:ACB32 ALW32:ALX32 AVS32:AVT32 BFO32:BFP32 BPK32:BPL32 BZG32:BZH32 CJC32:CJD32 CSY32:CSZ32 DCU32:DCV32 DMQ32:DMR32 DWM32:DWN32 EGI32:EGJ32 EQE32:EQF32 FAA32:FAB32 FJW32:FJX32 FTS32:FTT32 GDO32:GDP32 GNK32:GNL32 GXG32:GXH32 HHC32:HHD32 HQY32:HQZ32 IAU32:IAV32 IKQ32:IKR32 IUM32:IUN32 JEI32:JEJ32 JOE32:JOF32 JYA32:JYB32 KHW32:KHX32 KRS32:KRT32 LBO32:LBP32 LLK32:LLL32 LVG32:LVH32 MFC32:MFD32 MOY32:MOZ32 MYU32:MYV32 NIQ32:NIR32 NSM32:NSN32 OCI32:OCJ32 OME32:OMF32 OWA32:OWB32 PFW32:PFX32 PPS32:PPT32 PZO32:PZP32 QJK32:QJL32 QTG32:QTH32 RDC32:RDD32 RMY32:RMZ32 RWU32:RWV32 SGQ32:SGR32 SQM32:SQN32 TAI32:TAJ32 TKE32:TKF32 TUA32:TUB32 UDW32:UDX32 UNS32:UNT32 UXO32:UXP32 VHK32:VHL32 VRG32:VRH32 WBC32:WBD32 WKY32:WKZ32 WUU32:WUV32 ABX58:ABX72 SB58:SB72 IF58:IF72 WUR58:WUR72 WKV58:WKV72 WAZ58:WAZ72 VRD58:VRD72 VHH58:VHH72 UXL58:UXL72 UNP58:UNP72 UDT58:UDT72 TTX58:TTX72 TKB58:TKB72 TAF58:TAF72 SQJ58:SQJ72 SGN58:SGN72 RWR58:RWR72 RMV58:RMV72 RCZ58:RCZ72 QTD58:QTD72 QJH58:QJH72 PZL58:PZL72 PPP58:PPP72 PFT58:PFT72 OVX58:OVX72 OMB58:OMB72 OCF58:OCF72 NSJ58:NSJ72 NIN58:NIN72 MYR58:MYR72 MOV58:MOV72 MEZ58:MEZ72 LVD58:LVD72 LLH58:LLH72 LBL58:LBL72 KRP58:KRP72 KHT58:KHT72 JXX58:JXX72 JOB58:JOB72 JEF58:JEF72 IUJ58:IUJ72 IKN58:IKN72 IAR58:IAR72 HQV58:HQV72 HGZ58:HGZ72 GXD58:GXD72 GNH58:GNH72 GDL58:GDL72 FTP58:FTP72 FJT58:FJT72 EZX58:EZX72 EQB58:EQB72 EGF58:EGF72 DWJ58:DWJ72 DMN58:DMN72 DCR58:DCR72 CSV58:CSV72 CIZ58:CIZ72 BZD58:BZD72 BPH58:BPH72 BFL58:BFL72 AVP58:AVP72 ALT58:ALT72 SB34:SB52 IF34:IF52 WUR34:WUR52 WKV34:WKV52 WAZ34:WAZ52 VRD34:VRD52 VHH34:VHH52 UXL34:UXL52 UNP34:UNP52 UDT34:UDT52 TTX34:TTX52 TKB34:TKB52 TAF34:TAF52 SQJ34:SQJ52 SGN34:SGN52 RWR34:RWR52 RMV34:RMV52 RCZ34:RCZ52 QTD34:QTD52 QJH34:QJH52 PZL34:PZL52 PPP34:PPP52 PFT34:PFT52 OVX34:OVX52 OMB34:OMB52 OCF34:OCF52 NSJ34:NSJ52 NIN34:NIN52 MYR34:MYR52 MOV34:MOV52 MEZ34:MEZ52 LVD34:LVD52 LLH34:LLH52 LBL34:LBL52 KRP34:KRP52 KHT34:KHT52 JXX34:JXX52 JOB34:JOB52 JEF34:JEF52 IUJ34:IUJ52 IKN34:IKN52 IAR34:IAR52 HQV34:HQV52 HGZ34:HGZ52 GXD34:GXD52 GNH34:GNH52 GDL34:GDL52 FTP34:FTP52 FJT34:FJT52 EZX34:EZX52 EQB34:EQB52 EGF34:EGF52 DWJ34:DWJ52 DMN34:DMN52 DCR34:DCR52 CSV34:CSV52 CIZ34:CIZ52 BZD34:BZD52 BPH34:BPH52 BFL34:BFL52 AVP34:AVP52 ALT34:ALT52 ABX34:ABX52" xr:uid="{CCA6CC82-DC98-45EA-886F-61B3EF8F6ABA}">
      <formula1>#REF!</formula1>
    </dataValidation>
    <dataValidation type="list" allowBlank="1" sqref="A9:A17 A30 A21:A28" xr:uid="{77D503E0-74B9-4697-8A5D-98C0CCD171BE}">
      <formula1>#REF!</formula1>
    </dataValidation>
    <dataValidation type="list" allowBlank="1" showInputMessage="1" sqref="WVE982999:WVH983006 WLI982999:WLL983006 WBM982999:WBP983006 VRQ982999:VRT983006 VHU982999:VHX983006 UXY982999:UYB983006 UOC982999:UOF983006 UEG982999:UEJ983006 TUK982999:TUN983006 TKO982999:TKR983006 TAS982999:TAV983006 SQW982999:SQZ983006 SHA982999:SHD983006 RXE982999:RXH983006 RNI982999:RNL983006 RDM982999:RDP983006 QTQ982999:QTT983006 QJU982999:QJX983006 PZY982999:QAB983006 PQC982999:PQF983006 PGG982999:PGJ983006 OWK982999:OWN983006 OMO982999:OMR983006 OCS982999:OCV983006 NSW982999:NSZ983006 NJA982999:NJD983006 MZE982999:MZH983006 MPI982999:MPL983006 MFM982999:MFP983006 LVQ982999:LVT983006 LLU982999:LLX983006 LBY982999:LCB983006 KSC982999:KSF983006 KIG982999:KIJ983006 JYK982999:JYN983006 JOO982999:JOR983006 JES982999:JEV983006 IUW982999:IUZ983006 ILA982999:ILD983006 IBE982999:IBH983006 HRI982999:HRL983006 HHM982999:HHP983006 GXQ982999:GXT983006 GNU982999:GNX983006 GDY982999:GEB983006 FUC982999:FUF983006 FKG982999:FKJ983006 FAK982999:FAN983006 EQO982999:EQR983006 EGS982999:EGV983006 DWW982999:DWZ983006 DNA982999:DND983006 DDE982999:DDH983006 CTI982999:CTL983006 CJM982999:CJP983006 BZQ982999:BZT983006 BPU982999:BPX983006 BFY982999:BGB983006 AWC982999:AWF983006 AMG982999:AMJ983006 ACK982999:ACN983006 SO982999:SR983006 IS982999:IV983006 A982998:D983005 WVE917463:WVH917470 WLI917463:WLL917470 WBM917463:WBP917470 VRQ917463:VRT917470 VHU917463:VHX917470 UXY917463:UYB917470 UOC917463:UOF917470 UEG917463:UEJ917470 TUK917463:TUN917470 TKO917463:TKR917470 TAS917463:TAV917470 SQW917463:SQZ917470 SHA917463:SHD917470 RXE917463:RXH917470 RNI917463:RNL917470 RDM917463:RDP917470 QTQ917463:QTT917470 QJU917463:QJX917470 PZY917463:QAB917470 PQC917463:PQF917470 PGG917463:PGJ917470 OWK917463:OWN917470 OMO917463:OMR917470 OCS917463:OCV917470 NSW917463:NSZ917470 NJA917463:NJD917470 MZE917463:MZH917470 MPI917463:MPL917470 MFM917463:MFP917470 LVQ917463:LVT917470 LLU917463:LLX917470 LBY917463:LCB917470 KSC917463:KSF917470 KIG917463:KIJ917470 JYK917463:JYN917470 JOO917463:JOR917470 JES917463:JEV917470 IUW917463:IUZ917470 ILA917463:ILD917470 IBE917463:IBH917470 HRI917463:HRL917470 HHM917463:HHP917470 GXQ917463:GXT917470 GNU917463:GNX917470 GDY917463:GEB917470 FUC917463:FUF917470 FKG917463:FKJ917470 FAK917463:FAN917470 EQO917463:EQR917470 EGS917463:EGV917470 DWW917463:DWZ917470 DNA917463:DND917470 DDE917463:DDH917470 CTI917463:CTL917470 CJM917463:CJP917470 BZQ917463:BZT917470 BPU917463:BPX917470 BFY917463:BGB917470 AWC917463:AWF917470 AMG917463:AMJ917470 ACK917463:ACN917470 SO917463:SR917470 IS917463:IV917470 A917462:D917469 WVE851927:WVH851934 WLI851927:WLL851934 WBM851927:WBP851934 VRQ851927:VRT851934 VHU851927:VHX851934 UXY851927:UYB851934 UOC851927:UOF851934 UEG851927:UEJ851934 TUK851927:TUN851934 TKO851927:TKR851934 TAS851927:TAV851934 SQW851927:SQZ851934 SHA851927:SHD851934 RXE851927:RXH851934 RNI851927:RNL851934 RDM851927:RDP851934 QTQ851927:QTT851934 QJU851927:QJX851934 PZY851927:QAB851934 PQC851927:PQF851934 PGG851927:PGJ851934 OWK851927:OWN851934 OMO851927:OMR851934 OCS851927:OCV851934 NSW851927:NSZ851934 NJA851927:NJD851934 MZE851927:MZH851934 MPI851927:MPL851934 MFM851927:MFP851934 LVQ851927:LVT851934 LLU851927:LLX851934 LBY851927:LCB851934 KSC851927:KSF851934 KIG851927:KIJ851934 JYK851927:JYN851934 JOO851927:JOR851934 JES851927:JEV851934 IUW851927:IUZ851934 ILA851927:ILD851934 IBE851927:IBH851934 HRI851927:HRL851934 HHM851927:HHP851934 GXQ851927:GXT851934 GNU851927:GNX851934 GDY851927:GEB851934 FUC851927:FUF851934 FKG851927:FKJ851934 FAK851927:FAN851934 EQO851927:EQR851934 EGS851927:EGV851934 DWW851927:DWZ851934 DNA851927:DND851934 DDE851927:DDH851934 CTI851927:CTL851934 CJM851927:CJP851934 BZQ851927:BZT851934 BPU851927:BPX851934 BFY851927:BGB851934 AWC851927:AWF851934 AMG851927:AMJ851934 ACK851927:ACN851934 SO851927:SR851934 IS851927:IV851934 A851926:D851933 WVE786391:WVH786398 WLI786391:WLL786398 WBM786391:WBP786398 VRQ786391:VRT786398 VHU786391:VHX786398 UXY786391:UYB786398 UOC786391:UOF786398 UEG786391:UEJ786398 TUK786391:TUN786398 TKO786391:TKR786398 TAS786391:TAV786398 SQW786391:SQZ786398 SHA786391:SHD786398 RXE786391:RXH786398 RNI786391:RNL786398 RDM786391:RDP786398 QTQ786391:QTT786398 QJU786391:QJX786398 PZY786391:QAB786398 PQC786391:PQF786398 PGG786391:PGJ786398 OWK786391:OWN786398 OMO786391:OMR786398 OCS786391:OCV786398 NSW786391:NSZ786398 NJA786391:NJD786398 MZE786391:MZH786398 MPI786391:MPL786398 MFM786391:MFP786398 LVQ786391:LVT786398 LLU786391:LLX786398 LBY786391:LCB786398 KSC786391:KSF786398 KIG786391:KIJ786398 JYK786391:JYN786398 JOO786391:JOR786398 JES786391:JEV786398 IUW786391:IUZ786398 ILA786391:ILD786398 IBE786391:IBH786398 HRI786391:HRL786398 HHM786391:HHP786398 GXQ786391:GXT786398 GNU786391:GNX786398 GDY786391:GEB786398 FUC786391:FUF786398 FKG786391:FKJ786398 FAK786391:FAN786398 EQO786391:EQR786398 EGS786391:EGV786398 DWW786391:DWZ786398 DNA786391:DND786398 DDE786391:DDH786398 CTI786391:CTL786398 CJM786391:CJP786398 BZQ786391:BZT786398 BPU786391:BPX786398 BFY786391:BGB786398 AWC786391:AWF786398 AMG786391:AMJ786398 ACK786391:ACN786398 SO786391:SR786398 IS786391:IV786398 A786390:D786397 WVE720855:WVH720862 WLI720855:WLL720862 WBM720855:WBP720862 VRQ720855:VRT720862 VHU720855:VHX720862 UXY720855:UYB720862 UOC720855:UOF720862 UEG720855:UEJ720862 TUK720855:TUN720862 TKO720855:TKR720862 TAS720855:TAV720862 SQW720855:SQZ720862 SHA720855:SHD720862 RXE720855:RXH720862 RNI720855:RNL720862 RDM720855:RDP720862 QTQ720855:QTT720862 QJU720855:QJX720862 PZY720855:QAB720862 PQC720855:PQF720862 PGG720855:PGJ720862 OWK720855:OWN720862 OMO720855:OMR720862 OCS720855:OCV720862 NSW720855:NSZ720862 NJA720855:NJD720862 MZE720855:MZH720862 MPI720855:MPL720862 MFM720855:MFP720862 LVQ720855:LVT720862 LLU720855:LLX720862 LBY720855:LCB720862 KSC720855:KSF720862 KIG720855:KIJ720862 JYK720855:JYN720862 JOO720855:JOR720862 JES720855:JEV720862 IUW720855:IUZ720862 ILA720855:ILD720862 IBE720855:IBH720862 HRI720855:HRL720862 HHM720855:HHP720862 GXQ720855:GXT720862 GNU720855:GNX720862 GDY720855:GEB720862 FUC720855:FUF720862 FKG720855:FKJ720862 FAK720855:FAN720862 EQO720855:EQR720862 EGS720855:EGV720862 DWW720855:DWZ720862 DNA720855:DND720862 DDE720855:DDH720862 CTI720855:CTL720862 CJM720855:CJP720862 BZQ720855:BZT720862 BPU720855:BPX720862 BFY720855:BGB720862 AWC720855:AWF720862 AMG720855:AMJ720862 ACK720855:ACN720862 SO720855:SR720862 IS720855:IV720862 A720854:D720861 WVE655319:WVH655326 WLI655319:WLL655326 WBM655319:WBP655326 VRQ655319:VRT655326 VHU655319:VHX655326 UXY655319:UYB655326 UOC655319:UOF655326 UEG655319:UEJ655326 TUK655319:TUN655326 TKO655319:TKR655326 TAS655319:TAV655326 SQW655319:SQZ655326 SHA655319:SHD655326 RXE655319:RXH655326 RNI655319:RNL655326 RDM655319:RDP655326 QTQ655319:QTT655326 QJU655319:QJX655326 PZY655319:QAB655326 PQC655319:PQF655326 PGG655319:PGJ655326 OWK655319:OWN655326 OMO655319:OMR655326 OCS655319:OCV655326 NSW655319:NSZ655326 NJA655319:NJD655326 MZE655319:MZH655326 MPI655319:MPL655326 MFM655319:MFP655326 LVQ655319:LVT655326 LLU655319:LLX655326 LBY655319:LCB655326 KSC655319:KSF655326 KIG655319:KIJ655326 JYK655319:JYN655326 JOO655319:JOR655326 JES655319:JEV655326 IUW655319:IUZ655326 ILA655319:ILD655326 IBE655319:IBH655326 HRI655319:HRL655326 HHM655319:HHP655326 GXQ655319:GXT655326 GNU655319:GNX655326 GDY655319:GEB655326 FUC655319:FUF655326 FKG655319:FKJ655326 FAK655319:FAN655326 EQO655319:EQR655326 EGS655319:EGV655326 DWW655319:DWZ655326 DNA655319:DND655326 DDE655319:DDH655326 CTI655319:CTL655326 CJM655319:CJP655326 BZQ655319:BZT655326 BPU655319:BPX655326 BFY655319:BGB655326 AWC655319:AWF655326 AMG655319:AMJ655326 ACK655319:ACN655326 SO655319:SR655326 IS655319:IV655326 A655318:D655325 WVE589783:WVH589790 WLI589783:WLL589790 WBM589783:WBP589790 VRQ589783:VRT589790 VHU589783:VHX589790 UXY589783:UYB589790 UOC589783:UOF589790 UEG589783:UEJ589790 TUK589783:TUN589790 TKO589783:TKR589790 TAS589783:TAV589790 SQW589783:SQZ589790 SHA589783:SHD589790 RXE589783:RXH589790 RNI589783:RNL589790 RDM589783:RDP589790 QTQ589783:QTT589790 QJU589783:QJX589790 PZY589783:QAB589790 PQC589783:PQF589790 PGG589783:PGJ589790 OWK589783:OWN589790 OMO589783:OMR589790 OCS589783:OCV589790 NSW589783:NSZ589790 NJA589783:NJD589790 MZE589783:MZH589790 MPI589783:MPL589790 MFM589783:MFP589790 LVQ589783:LVT589790 LLU589783:LLX589790 LBY589783:LCB589790 KSC589783:KSF589790 KIG589783:KIJ589790 JYK589783:JYN589790 JOO589783:JOR589790 JES589783:JEV589790 IUW589783:IUZ589790 ILA589783:ILD589790 IBE589783:IBH589790 HRI589783:HRL589790 HHM589783:HHP589790 GXQ589783:GXT589790 GNU589783:GNX589790 GDY589783:GEB589790 FUC589783:FUF589790 FKG589783:FKJ589790 FAK589783:FAN589790 EQO589783:EQR589790 EGS589783:EGV589790 DWW589783:DWZ589790 DNA589783:DND589790 DDE589783:DDH589790 CTI589783:CTL589790 CJM589783:CJP589790 BZQ589783:BZT589790 BPU589783:BPX589790 BFY589783:BGB589790 AWC589783:AWF589790 AMG589783:AMJ589790 ACK589783:ACN589790 SO589783:SR589790 IS589783:IV589790 A589782:D589789 WVE524247:WVH524254 WLI524247:WLL524254 WBM524247:WBP524254 VRQ524247:VRT524254 VHU524247:VHX524254 UXY524247:UYB524254 UOC524247:UOF524254 UEG524247:UEJ524254 TUK524247:TUN524254 TKO524247:TKR524254 TAS524247:TAV524254 SQW524247:SQZ524254 SHA524247:SHD524254 RXE524247:RXH524254 RNI524247:RNL524254 RDM524247:RDP524254 QTQ524247:QTT524254 QJU524247:QJX524254 PZY524247:QAB524254 PQC524247:PQF524254 PGG524247:PGJ524254 OWK524247:OWN524254 OMO524247:OMR524254 OCS524247:OCV524254 NSW524247:NSZ524254 NJA524247:NJD524254 MZE524247:MZH524254 MPI524247:MPL524254 MFM524247:MFP524254 LVQ524247:LVT524254 LLU524247:LLX524254 LBY524247:LCB524254 KSC524247:KSF524254 KIG524247:KIJ524254 JYK524247:JYN524254 JOO524247:JOR524254 JES524247:JEV524254 IUW524247:IUZ524254 ILA524247:ILD524254 IBE524247:IBH524254 HRI524247:HRL524254 HHM524247:HHP524254 GXQ524247:GXT524254 GNU524247:GNX524254 GDY524247:GEB524254 FUC524247:FUF524254 FKG524247:FKJ524254 FAK524247:FAN524254 EQO524247:EQR524254 EGS524247:EGV524254 DWW524247:DWZ524254 DNA524247:DND524254 DDE524247:DDH524254 CTI524247:CTL524254 CJM524247:CJP524254 BZQ524247:BZT524254 BPU524247:BPX524254 BFY524247:BGB524254 AWC524247:AWF524254 AMG524247:AMJ524254 ACK524247:ACN524254 SO524247:SR524254 IS524247:IV524254 A524246:D524253 WVE458711:WVH458718 WLI458711:WLL458718 WBM458711:WBP458718 VRQ458711:VRT458718 VHU458711:VHX458718 UXY458711:UYB458718 UOC458711:UOF458718 UEG458711:UEJ458718 TUK458711:TUN458718 TKO458711:TKR458718 TAS458711:TAV458718 SQW458711:SQZ458718 SHA458711:SHD458718 RXE458711:RXH458718 RNI458711:RNL458718 RDM458711:RDP458718 QTQ458711:QTT458718 QJU458711:QJX458718 PZY458711:QAB458718 PQC458711:PQF458718 PGG458711:PGJ458718 OWK458711:OWN458718 OMO458711:OMR458718 OCS458711:OCV458718 NSW458711:NSZ458718 NJA458711:NJD458718 MZE458711:MZH458718 MPI458711:MPL458718 MFM458711:MFP458718 LVQ458711:LVT458718 LLU458711:LLX458718 LBY458711:LCB458718 KSC458711:KSF458718 KIG458711:KIJ458718 JYK458711:JYN458718 JOO458711:JOR458718 JES458711:JEV458718 IUW458711:IUZ458718 ILA458711:ILD458718 IBE458711:IBH458718 HRI458711:HRL458718 HHM458711:HHP458718 GXQ458711:GXT458718 GNU458711:GNX458718 GDY458711:GEB458718 FUC458711:FUF458718 FKG458711:FKJ458718 FAK458711:FAN458718 EQO458711:EQR458718 EGS458711:EGV458718 DWW458711:DWZ458718 DNA458711:DND458718 DDE458711:DDH458718 CTI458711:CTL458718 CJM458711:CJP458718 BZQ458711:BZT458718 BPU458711:BPX458718 BFY458711:BGB458718 AWC458711:AWF458718 AMG458711:AMJ458718 ACK458711:ACN458718 SO458711:SR458718 IS458711:IV458718 A458710:D458717 WVE393175:WVH393182 WLI393175:WLL393182 WBM393175:WBP393182 VRQ393175:VRT393182 VHU393175:VHX393182 UXY393175:UYB393182 UOC393175:UOF393182 UEG393175:UEJ393182 TUK393175:TUN393182 TKO393175:TKR393182 TAS393175:TAV393182 SQW393175:SQZ393182 SHA393175:SHD393182 RXE393175:RXH393182 RNI393175:RNL393182 RDM393175:RDP393182 QTQ393175:QTT393182 QJU393175:QJX393182 PZY393175:QAB393182 PQC393175:PQF393182 PGG393175:PGJ393182 OWK393175:OWN393182 OMO393175:OMR393182 OCS393175:OCV393182 NSW393175:NSZ393182 NJA393175:NJD393182 MZE393175:MZH393182 MPI393175:MPL393182 MFM393175:MFP393182 LVQ393175:LVT393182 LLU393175:LLX393182 LBY393175:LCB393182 KSC393175:KSF393182 KIG393175:KIJ393182 JYK393175:JYN393182 JOO393175:JOR393182 JES393175:JEV393182 IUW393175:IUZ393182 ILA393175:ILD393182 IBE393175:IBH393182 HRI393175:HRL393182 HHM393175:HHP393182 GXQ393175:GXT393182 GNU393175:GNX393182 GDY393175:GEB393182 FUC393175:FUF393182 FKG393175:FKJ393182 FAK393175:FAN393182 EQO393175:EQR393182 EGS393175:EGV393182 DWW393175:DWZ393182 DNA393175:DND393182 DDE393175:DDH393182 CTI393175:CTL393182 CJM393175:CJP393182 BZQ393175:BZT393182 BPU393175:BPX393182 BFY393175:BGB393182 AWC393175:AWF393182 AMG393175:AMJ393182 ACK393175:ACN393182 SO393175:SR393182 IS393175:IV393182 A393174:D393181 WVE327639:WVH327646 WLI327639:WLL327646 WBM327639:WBP327646 VRQ327639:VRT327646 VHU327639:VHX327646 UXY327639:UYB327646 UOC327639:UOF327646 UEG327639:UEJ327646 TUK327639:TUN327646 TKO327639:TKR327646 TAS327639:TAV327646 SQW327639:SQZ327646 SHA327639:SHD327646 RXE327639:RXH327646 RNI327639:RNL327646 RDM327639:RDP327646 QTQ327639:QTT327646 QJU327639:QJX327646 PZY327639:QAB327646 PQC327639:PQF327646 PGG327639:PGJ327646 OWK327639:OWN327646 OMO327639:OMR327646 OCS327639:OCV327646 NSW327639:NSZ327646 NJA327639:NJD327646 MZE327639:MZH327646 MPI327639:MPL327646 MFM327639:MFP327646 LVQ327639:LVT327646 LLU327639:LLX327646 LBY327639:LCB327646 KSC327639:KSF327646 KIG327639:KIJ327646 JYK327639:JYN327646 JOO327639:JOR327646 JES327639:JEV327646 IUW327639:IUZ327646 ILA327639:ILD327646 IBE327639:IBH327646 HRI327639:HRL327646 HHM327639:HHP327646 GXQ327639:GXT327646 GNU327639:GNX327646 GDY327639:GEB327646 FUC327639:FUF327646 FKG327639:FKJ327646 FAK327639:FAN327646 EQO327639:EQR327646 EGS327639:EGV327646 DWW327639:DWZ327646 DNA327639:DND327646 DDE327639:DDH327646 CTI327639:CTL327646 CJM327639:CJP327646 BZQ327639:BZT327646 BPU327639:BPX327646 BFY327639:BGB327646 AWC327639:AWF327646 AMG327639:AMJ327646 ACK327639:ACN327646 SO327639:SR327646 IS327639:IV327646 A327638:D327645 WVE262103:WVH262110 WLI262103:WLL262110 WBM262103:WBP262110 VRQ262103:VRT262110 VHU262103:VHX262110 UXY262103:UYB262110 UOC262103:UOF262110 UEG262103:UEJ262110 TUK262103:TUN262110 TKO262103:TKR262110 TAS262103:TAV262110 SQW262103:SQZ262110 SHA262103:SHD262110 RXE262103:RXH262110 RNI262103:RNL262110 RDM262103:RDP262110 QTQ262103:QTT262110 QJU262103:QJX262110 PZY262103:QAB262110 PQC262103:PQF262110 PGG262103:PGJ262110 OWK262103:OWN262110 OMO262103:OMR262110 OCS262103:OCV262110 NSW262103:NSZ262110 NJA262103:NJD262110 MZE262103:MZH262110 MPI262103:MPL262110 MFM262103:MFP262110 LVQ262103:LVT262110 LLU262103:LLX262110 LBY262103:LCB262110 KSC262103:KSF262110 KIG262103:KIJ262110 JYK262103:JYN262110 JOO262103:JOR262110 JES262103:JEV262110 IUW262103:IUZ262110 ILA262103:ILD262110 IBE262103:IBH262110 HRI262103:HRL262110 HHM262103:HHP262110 GXQ262103:GXT262110 GNU262103:GNX262110 GDY262103:GEB262110 FUC262103:FUF262110 FKG262103:FKJ262110 FAK262103:FAN262110 EQO262103:EQR262110 EGS262103:EGV262110 DWW262103:DWZ262110 DNA262103:DND262110 DDE262103:DDH262110 CTI262103:CTL262110 CJM262103:CJP262110 BZQ262103:BZT262110 BPU262103:BPX262110 BFY262103:BGB262110 AWC262103:AWF262110 AMG262103:AMJ262110 ACK262103:ACN262110 SO262103:SR262110 IS262103:IV262110 A262102:D262109 WVE196567:WVH196574 WLI196567:WLL196574 WBM196567:WBP196574 VRQ196567:VRT196574 VHU196567:VHX196574 UXY196567:UYB196574 UOC196567:UOF196574 UEG196567:UEJ196574 TUK196567:TUN196574 TKO196567:TKR196574 TAS196567:TAV196574 SQW196567:SQZ196574 SHA196567:SHD196574 RXE196567:RXH196574 RNI196567:RNL196574 RDM196567:RDP196574 QTQ196567:QTT196574 QJU196567:QJX196574 PZY196567:QAB196574 PQC196567:PQF196574 PGG196567:PGJ196574 OWK196567:OWN196574 OMO196567:OMR196574 OCS196567:OCV196574 NSW196567:NSZ196574 NJA196567:NJD196574 MZE196567:MZH196574 MPI196567:MPL196574 MFM196567:MFP196574 LVQ196567:LVT196574 LLU196567:LLX196574 LBY196567:LCB196574 KSC196567:KSF196574 KIG196567:KIJ196574 JYK196567:JYN196574 JOO196567:JOR196574 JES196567:JEV196574 IUW196567:IUZ196574 ILA196567:ILD196574 IBE196567:IBH196574 HRI196567:HRL196574 HHM196567:HHP196574 GXQ196567:GXT196574 GNU196567:GNX196574 GDY196567:GEB196574 FUC196567:FUF196574 FKG196567:FKJ196574 FAK196567:FAN196574 EQO196567:EQR196574 EGS196567:EGV196574 DWW196567:DWZ196574 DNA196567:DND196574 DDE196567:DDH196574 CTI196567:CTL196574 CJM196567:CJP196574 BZQ196567:BZT196574 BPU196567:BPX196574 BFY196567:BGB196574 AWC196567:AWF196574 AMG196567:AMJ196574 ACK196567:ACN196574 SO196567:SR196574 IS196567:IV196574 A196566:D196573 WVE131031:WVH131038 WLI131031:WLL131038 WBM131031:WBP131038 VRQ131031:VRT131038 VHU131031:VHX131038 UXY131031:UYB131038 UOC131031:UOF131038 UEG131031:UEJ131038 TUK131031:TUN131038 TKO131031:TKR131038 TAS131031:TAV131038 SQW131031:SQZ131038 SHA131031:SHD131038 RXE131031:RXH131038 RNI131031:RNL131038 RDM131031:RDP131038 QTQ131031:QTT131038 QJU131031:QJX131038 PZY131031:QAB131038 PQC131031:PQF131038 PGG131031:PGJ131038 OWK131031:OWN131038 OMO131031:OMR131038 OCS131031:OCV131038 NSW131031:NSZ131038 NJA131031:NJD131038 MZE131031:MZH131038 MPI131031:MPL131038 MFM131031:MFP131038 LVQ131031:LVT131038 LLU131031:LLX131038 LBY131031:LCB131038 KSC131031:KSF131038 KIG131031:KIJ131038 JYK131031:JYN131038 JOO131031:JOR131038 JES131031:JEV131038 IUW131031:IUZ131038 ILA131031:ILD131038 IBE131031:IBH131038 HRI131031:HRL131038 HHM131031:HHP131038 GXQ131031:GXT131038 GNU131031:GNX131038 GDY131031:GEB131038 FUC131031:FUF131038 FKG131031:FKJ131038 FAK131031:FAN131038 EQO131031:EQR131038 EGS131031:EGV131038 DWW131031:DWZ131038 DNA131031:DND131038 DDE131031:DDH131038 CTI131031:CTL131038 CJM131031:CJP131038 BZQ131031:BZT131038 BPU131031:BPX131038 BFY131031:BGB131038 AWC131031:AWF131038 AMG131031:AMJ131038 ACK131031:ACN131038 SO131031:SR131038 IS131031:IV131038 A131030:D131037 WVE65495:WVH65502 WLI65495:WLL65502 WBM65495:WBP65502 VRQ65495:VRT65502 VHU65495:VHX65502 UXY65495:UYB65502 UOC65495:UOF65502 UEG65495:UEJ65502 TUK65495:TUN65502 TKO65495:TKR65502 TAS65495:TAV65502 SQW65495:SQZ65502 SHA65495:SHD65502 RXE65495:RXH65502 RNI65495:RNL65502 RDM65495:RDP65502 QTQ65495:QTT65502 QJU65495:QJX65502 PZY65495:QAB65502 PQC65495:PQF65502 PGG65495:PGJ65502 OWK65495:OWN65502 OMO65495:OMR65502 OCS65495:OCV65502 NSW65495:NSZ65502 NJA65495:NJD65502 MZE65495:MZH65502 MPI65495:MPL65502 MFM65495:MFP65502 LVQ65495:LVT65502 LLU65495:LLX65502 LBY65495:LCB65502 KSC65495:KSF65502 KIG65495:KIJ65502 JYK65495:JYN65502 JOO65495:JOR65502 JES65495:JEV65502 IUW65495:IUZ65502 ILA65495:ILD65502 IBE65495:IBH65502 HRI65495:HRL65502 HHM65495:HHP65502 GXQ65495:GXT65502 GNU65495:GNX65502 GDY65495:GEB65502 FUC65495:FUF65502 FKG65495:FKJ65502 FAK65495:FAN65502 EQO65495:EQR65502 EGS65495:EGV65502 DWW65495:DWZ65502 DNA65495:DND65502 DDE65495:DDH65502 CTI65495:CTL65502 CJM65495:CJP65502 BZQ65495:BZT65502 BPU65495:BPX65502 BFY65495:BGB65502 AWC65495:AWF65502 AMG65495:AMJ65502 ACK65495:ACN65502 SO65495:SR65502 IS65495:IV65502 A65494:D65501 WVE982960:WVH982967 WVE983012:WVH983020 WLI983012:WLL983020 WBM983012:WBP983020 VRQ983012:VRT983020 VHU983012:VHX983020 UXY983012:UYB983020 UOC983012:UOF983020 UEG983012:UEJ983020 TUK983012:TUN983020 TKO983012:TKR983020 TAS983012:TAV983020 SQW983012:SQZ983020 SHA983012:SHD983020 RXE983012:RXH983020 RNI983012:RNL983020 RDM983012:RDP983020 QTQ983012:QTT983020 QJU983012:QJX983020 PZY983012:QAB983020 PQC983012:PQF983020 PGG983012:PGJ983020 OWK983012:OWN983020 OMO983012:OMR983020 OCS983012:OCV983020 NSW983012:NSZ983020 NJA983012:NJD983020 MZE983012:MZH983020 MPI983012:MPL983020 MFM983012:MFP983020 LVQ983012:LVT983020 LLU983012:LLX983020 LBY983012:LCB983020 KSC983012:KSF983020 KIG983012:KIJ983020 JYK983012:JYN983020 JOO983012:JOR983020 JES983012:JEV983020 IUW983012:IUZ983020 ILA983012:ILD983020 IBE983012:IBH983020 HRI983012:HRL983020 HHM983012:HHP983020 GXQ983012:GXT983020 GNU983012:GNX983020 GDY983012:GEB983020 FUC983012:FUF983020 FKG983012:FKJ983020 FAK983012:FAN983020 EQO983012:EQR983020 EGS983012:EGV983020 DWW983012:DWZ983020 DNA983012:DND983020 DDE983012:DDH983020 CTI983012:CTL983020 CJM983012:CJP983020 BZQ983012:BZT983020 BPU983012:BPX983020 BFY983012:BGB983020 AWC983012:AWF983020 AMG983012:AMJ983020 ACK983012:ACN983020 SO983012:SR983020 IS983012:IV983020 A983011:D983019 WVE917476:WVH917484 WLI917476:WLL917484 WBM917476:WBP917484 VRQ917476:VRT917484 VHU917476:VHX917484 UXY917476:UYB917484 UOC917476:UOF917484 UEG917476:UEJ917484 TUK917476:TUN917484 TKO917476:TKR917484 TAS917476:TAV917484 SQW917476:SQZ917484 SHA917476:SHD917484 RXE917476:RXH917484 RNI917476:RNL917484 RDM917476:RDP917484 QTQ917476:QTT917484 QJU917476:QJX917484 PZY917476:QAB917484 PQC917476:PQF917484 PGG917476:PGJ917484 OWK917476:OWN917484 OMO917476:OMR917484 OCS917476:OCV917484 NSW917476:NSZ917484 NJA917476:NJD917484 MZE917476:MZH917484 MPI917476:MPL917484 MFM917476:MFP917484 LVQ917476:LVT917484 LLU917476:LLX917484 LBY917476:LCB917484 KSC917476:KSF917484 KIG917476:KIJ917484 JYK917476:JYN917484 JOO917476:JOR917484 JES917476:JEV917484 IUW917476:IUZ917484 ILA917476:ILD917484 IBE917476:IBH917484 HRI917476:HRL917484 HHM917476:HHP917484 GXQ917476:GXT917484 GNU917476:GNX917484 GDY917476:GEB917484 FUC917476:FUF917484 FKG917476:FKJ917484 FAK917476:FAN917484 EQO917476:EQR917484 EGS917476:EGV917484 DWW917476:DWZ917484 DNA917476:DND917484 DDE917476:DDH917484 CTI917476:CTL917484 CJM917476:CJP917484 BZQ917476:BZT917484 BPU917476:BPX917484 BFY917476:BGB917484 AWC917476:AWF917484 AMG917476:AMJ917484 ACK917476:ACN917484 SO917476:SR917484 IS917476:IV917484 A917475:D917483 WVE851940:WVH851948 WLI851940:WLL851948 WBM851940:WBP851948 VRQ851940:VRT851948 VHU851940:VHX851948 UXY851940:UYB851948 UOC851940:UOF851948 UEG851940:UEJ851948 TUK851940:TUN851948 TKO851940:TKR851948 TAS851940:TAV851948 SQW851940:SQZ851948 SHA851940:SHD851948 RXE851940:RXH851948 RNI851940:RNL851948 RDM851940:RDP851948 QTQ851940:QTT851948 QJU851940:QJX851948 PZY851940:QAB851948 PQC851940:PQF851948 PGG851940:PGJ851948 OWK851940:OWN851948 OMO851940:OMR851948 OCS851940:OCV851948 NSW851940:NSZ851948 NJA851940:NJD851948 MZE851940:MZH851948 MPI851940:MPL851948 MFM851940:MFP851948 LVQ851940:LVT851948 LLU851940:LLX851948 LBY851940:LCB851948 KSC851940:KSF851948 KIG851940:KIJ851948 JYK851940:JYN851948 JOO851940:JOR851948 JES851940:JEV851948 IUW851940:IUZ851948 ILA851940:ILD851948 IBE851940:IBH851948 HRI851940:HRL851948 HHM851940:HHP851948 GXQ851940:GXT851948 GNU851940:GNX851948 GDY851940:GEB851948 FUC851940:FUF851948 FKG851940:FKJ851948 FAK851940:FAN851948 EQO851940:EQR851948 EGS851940:EGV851948 DWW851940:DWZ851948 DNA851940:DND851948 DDE851940:DDH851948 CTI851940:CTL851948 CJM851940:CJP851948 BZQ851940:BZT851948 BPU851940:BPX851948 BFY851940:BGB851948 AWC851940:AWF851948 AMG851940:AMJ851948 ACK851940:ACN851948 SO851940:SR851948 IS851940:IV851948 A851939:D851947 WVE786404:WVH786412 WLI786404:WLL786412 WBM786404:WBP786412 VRQ786404:VRT786412 VHU786404:VHX786412 UXY786404:UYB786412 UOC786404:UOF786412 UEG786404:UEJ786412 TUK786404:TUN786412 TKO786404:TKR786412 TAS786404:TAV786412 SQW786404:SQZ786412 SHA786404:SHD786412 RXE786404:RXH786412 RNI786404:RNL786412 RDM786404:RDP786412 QTQ786404:QTT786412 QJU786404:QJX786412 PZY786404:QAB786412 PQC786404:PQF786412 PGG786404:PGJ786412 OWK786404:OWN786412 OMO786404:OMR786412 OCS786404:OCV786412 NSW786404:NSZ786412 NJA786404:NJD786412 MZE786404:MZH786412 MPI786404:MPL786412 MFM786404:MFP786412 LVQ786404:LVT786412 LLU786404:LLX786412 LBY786404:LCB786412 KSC786404:KSF786412 KIG786404:KIJ786412 JYK786404:JYN786412 JOO786404:JOR786412 JES786404:JEV786412 IUW786404:IUZ786412 ILA786404:ILD786412 IBE786404:IBH786412 HRI786404:HRL786412 HHM786404:HHP786412 GXQ786404:GXT786412 GNU786404:GNX786412 GDY786404:GEB786412 FUC786404:FUF786412 FKG786404:FKJ786412 FAK786404:FAN786412 EQO786404:EQR786412 EGS786404:EGV786412 DWW786404:DWZ786412 DNA786404:DND786412 DDE786404:DDH786412 CTI786404:CTL786412 CJM786404:CJP786412 BZQ786404:BZT786412 BPU786404:BPX786412 BFY786404:BGB786412 AWC786404:AWF786412 AMG786404:AMJ786412 ACK786404:ACN786412 SO786404:SR786412 IS786404:IV786412 A786403:D786411 WVE720868:WVH720876 WLI720868:WLL720876 WBM720868:WBP720876 VRQ720868:VRT720876 VHU720868:VHX720876 UXY720868:UYB720876 UOC720868:UOF720876 UEG720868:UEJ720876 TUK720868:TUN720876 TKO720868:TKR720876 TAS720868:TAV720876 SQW720868:SQZ720876 SHA720868:SHD720876 RXE720868:RXH720876 RNI720868:RNL720876 RDM720868:RDP720876 QTQ720868:QTT720876 QJU720868:QJX720876 PZY720868:QAB720876 PQC720868:PQF720876 PGG720868:PGJ720876 OWK720868:OWN720876 OMO720868:OMR720876 OCS720868:OCV720876 NSW720868:NSZ720876 NJA720868:NJD720876 MZE720868:MZH720876 MPI720868:MPL720876 MFM720868:MFP720876 LVQ720868:LVT720876 LLU720868:LLX720876 LBY720868:LCB720876 KSC720868:KSF720876 KIG720868:KIJ720876 JYK720868:JYN720876 JOO720868:JOR720876 JES720868:JEV720876 IUW720868:IUZ720876 ILA720868:ILD720876 IBE720868:IBH720876 HRI720868:HRL720876 HHM720868:HHP720876 GXQ720868:GXT720876 GNU720868:GNX720876 GDY720868:GEB720876 FUC720868:FUF720876 FKG720868:FKJ720876 FAK720868:FAN720876 EQO720868:EQR720876 EGS720868:EGV720876 DWW720868:DWZ720876 DNA720868:DND720876 DDE720868:DDH720876 CTI720868:CTL720876 CJM720868:CJP720876 BZQ720868:BZT720876 BPU720868:BPX720876 BFY720868:BGB720876 AWC720868:AWF720876 AMG720868:AMJ720876 ACK720868:ACN720876 SO720868:SR720876 IS720868:IV720876 A720867:D720875 WVE655332:WVH655340 WLI655332:WLL655340 WBM655332:WBP655340 VRQ655332:VRT655340 VHU655332:VHX655340 UXY655332:UYB655340 UOC655332:UOF655340 UEG655332:UEJ655340 TUK655332:TUN655340 TKO655332:TKR655340 TAS655332:TAV655340 SQW655332:SQZ655340 SHA655332:SHD655340 RXE655332:RXH655340 RNI655332:RNL655340 RDM655332:RDP655340 QTQ655332:QTT655340 QJU655332:QJX655340 PZY655332:QAB655340 PQC655332:PQF655340 PGG655332:PGJ655340 OWK655332:OWN655340 OMO655332:OMR655340 OCS655332:OCV655340 NSW655332:NSZ655340 NJA655332:NJD655340 MZE655332:MZH655340 MPI655332:MPL655340 MFM655332:MFP655340 LVQ655332:LVT655340 LLU655332:LLX655340 LBY655332:LCB655340 KSC655332:KSF655340 KIG655332:KIJ655340 JYK655332:JYN655340 JOO655332:JOR655340 JES655332:JEV655340 IUW655332:IUZ655340 ILA655332:ILD655340 IBE655332:IBH655340 HRI655332:HRL655340 HHM655332:HHP655340 GXQ655332:GXT655340 GNU655332:GNX655340 GDY655332:GEB655340 FUC655332:FUF655340 FKG655332:FKJ655340 FAK655332:FAN655340 EQO655332:EQR655340 EGS655332:EGV655340 DWW655332:DWZ655340 DNA655332:DND655340 DDE655332:DDH655340 CTI655332:CTL655340 CJM655332:CJP655340 BZQ655332:BZT655340 BPU655332:BPX655340 BFY655332:BGB655340 AWC655332:AWF655340 AMG655332:AMJ655340 ACK655332:ACN655340 SO655332:SR655340 IS655332:IV655340 A655331:D655339 WVE589796:WVH589804 WLI589796:WLL589804 WBM589796:WBP589804 VRQ589796:VRT589804 VHU589796:VHX589804 UXY589796:UYB589804 UOC589796:UOF589804 UEG589796:UEJ589804 TUK589796:TUN589804 TKO589796:TKR589804 TAS589796:TAV589804 SQW589796:SQZ589804 SHA589796:SHD589804 RXE589796:RXH589804 RNI589796:RNL589804 RDM589796:RDP589804 QTQ589796:QTT589804 QJU589796:QJX589804 PZY589796:QAB589804 PQC589796:PQF589804 PGG589796:PGJ589804 OWK589796:OWN589804 OMO589796:OMR589804 OCS589796:OCV589804 NSW589796:NSZ589804 NJA589796:NJD589804 MZE589796:MZH589804 MPI589796:MPL589804 MFM589796:MFP589804 LVQ589796:LVT589804 LLU589796:LLX589804 LBY589796:LCB589804 KSC589796:KSF589804 KIG589796:KIJ589804 JYK589796:JYN589804 JOO589796:JOR589804 JES589796:JEV589804 IUW589796:IUZ589804 ILA589796:ILD589804 IBE589796:IBH589804 HRI589796:HRL589804 HHM589796:HHP589804 GXQ589796:GXT589804 GNU589796:GNX589804 GDY589796:GEB589804 FUC589796:FUF589804 FKG589796:FKJ589804 FAK589796:FAN589804 EQO589796:EQR589804 EGS589796:EGV589804 DWW589796:DWZ589804 DNA589796:DND589804 DDE589796:DDH589804 CTI589796:CTL589804 CJM589796:CJP589804 BZQ589796:BZT589804 BPU589796:BPX589804 BFY589796:BGB589804 AWC589796:AWF589804 AMG589796:AMJ589804 ACK589796:ACN589804 SO589796:SR589804 IS589796:IV589804 A589795:D589803 WVE524260:WVH524268 WLI524260:WLL524268 WBM524260:WBP524268 VRQ524260:VRT524268 VHU524260:VHX524268 UXY524260:UYB524268 UOC524260:UOF524268 UEG524260:UEJ524268 TUK524260:TUN524268 TKO524260:TKR524268 TAS524260:TAV524268 SQW524260:SQZ524268 SHA524260:SHD524268 RXE524260:RXH524268 RNI524260:RNL524268 RDM524260:RDP524268 QTQ524260:QTT524268 QJU524260:QJX524268 PZY524260:QAB524268 PQC524260:PQF524268 PGG524260:PGJ524268 OWK524260:OWN524268 OMO524260:OMR524268 OCS524260:OCV524268 NSW524260:NSZ524268 NJA524260:NJD524268 MZE524260:MZH524268 MPI524260:MPL524268 MFM524260:MFP524268 LVQ524260:LVT524268 LLU524260:LLX524268 LBY524260:LCB524268 KSC524260:KSF524268 KIG524260:KIJ524268 JYK524260:JYN524268 JOO524260:JOR524268 JES524260:JEV524268 IUW524260:IUZ524268 ILA524260:ILD524268 IBE524260:IBH524268 HRI524260:HRL524268 HHM524260:HHP524268 GXQ524260:GXT524268 GNU524260:GNX524268 GDY524260:GEB524268 FUC524260:FUF524268 FKG524260:FKJ524268 FAK524260:FAN524268 EQO524260:EQR524268 EGS524260:EGV524268 DWW524260:DWZ524268 DNA524260:DND524268 DDE524260:DDH524268 CTI524260:CTL524268 CJM524260:CJP524268 BZQ524260:BZT524268 BPU524260:BPX524268 BFY524260:BGB524268 AWC524260:AWF524268 AMG524260:AMJ524268 ACK524260:ACN524268 SO524260:SR524268 IS524260:IV524268 A524259:D524267 WVE458724:WVH458732 WLI458724:WLL458732 WBM458724:WBP458732 VRQ458724:VRT458732 VHU458724:VHX458732 UXY458724:UYB458732 UOC458724:UOF458732 UEG458724:UEJ458732 TUK458724:TUN458732 TKO458724:TKR458732 TAS458724:TAV458732 SQW458724:SQZ458732 SHA458724:SHD458732 RXE458724:RXH458732 RNI458724:RNL458732 RDM458724:RDP458732 QTQ458724:QTT458732 QJU458724:QJX458732 PZY458724:QAB458732 PQC458724:PQF458732 PGG458724:PGJ458732 OWK458724:OWN458732 OMO458724:OMR458732 OCS458724:OCV458732 NSW458724:NSZ458732 NJA458724:NJD458732 MZE458724:MZH458732 MPI458724:MPL458732 MFM458724:MFP458732 LVQ458724:LVT458732 LLU458724:LLX458732 LBY458724:LCB458732 KSC458724:KSF458732 KIG458724:KIJ458732 JYK458724:JYN458732 JOO458724:JOR458732 JES458724:JEV458732 IUW458724:IUZ458732 ILA458724:ILD458732 IBE458724:IBH458732 HRI458724:HRL458732 HHM458724:HHP458732 GXQ458724:GXT458732 GNU458724:GNX458732 GDY458724:GEB458732 FUC458724:FUF458732 FKG458724:FKJ458732 FAK458724:FAN458732 EQO458724:EQR458732 EGS458724:EGV458732 DWW458724:DWZ458732 DNA458724:DND458732 DDE458724:DDH458732 CTI458724:CTL458732 CJM458724:CJP458732 BZQ458724:BZT458732 BPU458724:BPX458732 BFY458724:BGB458732 AWC458724:AWF458732 AMG458724:AMJ458732 ACK458724:ACN458732 SO458724:SR458732 IS458724:IV458732 A458723:D458731 WVE393188:WVH393196 WLI393188:WLL393196 WBM393188:WBP393196 VRQ393188:VRT393196 VHU393188:VHX393196 UXY393188:UYB393196 UOC393188:UOF393196 UEG393188:UEJ393196 TUK393188:TUN393196 TKO393188:TKR393196 TAS393188:TAV393196 SQW393188:SQZ393196 SHA393188:SHD393196 RXE393188:RXH393196 RNI393188:RNL393196 RDM393188:RDP393196 QTQ393188:QTT393196 QJU393188:QJX393196 PZY393188:QAB393196 PQC393188:PQF393196 PGG393188:PGJ393196 OWK393188:OWN393196 OMO393188:OMR393196 OCS393188:OCV393196 NSW393188:NSZ393196 NJA393188:NJD393196 MZE393188:MZH393196 MPI393188:MPL393196 MFM393188:MFP393196 LVQ393188:LVT393196 LLU393188:LLX393196 LBY393188:LCB393196 KSC393188:KSF393196 KIG393188:KIJ393196 JYK393188:JYN393196 JOO393188:JOR393196 JES393188:JEV393196 IUW393188:IUZ393196 ILA393188:ILD393196 IBE393188:IBH393196 HRI393188:HRL393196 HHM393188:HHP393196 GXQ393188:GXT393196 GNU393188:GNX393196 GDY393188:GEB393196 FUC393188:FUF393196 FKG393188:FKJ393196 FAK393188:FAN393196 EQO393188:EQR393196 EGS393188:EGV393196 DWW393188:DWZ393196 DNA393188:DND393196 DDE393188:DDH393196 CTI393188:CTL393196 CJM393188:CJP393196 BZQ393188:BZT393196 BPU393188:BPX393196 BFY393188:BGB393196 AWC393188:AWF393196 AMG393188:AMJ393196 ACK393188:ACN393196 SO393188:SR393196 IS393188:IV393196 A393187:D393195 WVE327652:WVH327660 WLI327652:WLL327660 WBM327652:WBP327660 VRQ327652:VRT327660 VHU327652:VHX327660 UXY327652:UYB327660 UOC327652:UOF327660 UEG327652:UEJ327660 TUK327652:TUN327660 TKO327652:TKR327660 TAS327652:TAV327660 SQW327652:SQZ327660 SHA327652:SHD327660 RXE327652:RXH327660 RNI327652:RNL327660 RDM327652:RDP327660 QTQ327652:QTT327660 QJU327652:QJX327660 PZY327652:QAB327660 PQC327652:PQF327660 PGG327652:PGJ327660 OWK327652:OWN327660 OMO327652:OMR327660 OCS327652:OCV327660 NSW327652:NSZ327660 NJA327652:NJD327660 MZE327652:MZH327660 MPI327652:MPL327660 MFM327652:MFP327660 LVQ327652:LVT327660 LLU327652:LLX327660 LBY327652:LCB327660 KSC327652:KSF327660 KIG327652:KIJ327660 JYK327652:JYN327660 JOO327652:JOR327660 JES327652:JEV327660 IUW327652:IUZ327660 ILA327652:ILD327660 IBE327652:IBH327660 HRI327652:HRL327660 HHM327652:HHP327660 GXQ327652:GXT327660 GNU327652:GNX327660 GDY327652:GEB327660 FUC327652:FUF327660 FKG327652:FKJ327660 FAK327652:FAN327660 EQO327652:EQR327660 EGS327652:EGV327660 DWW327652:DWZ327660 DNA327652:DND327660 DDE327652:DDH327660 CTI327652:CTL327660 CJM327652:CJP327660 BZQ327652:BZT327660 BPU327652:BPX327660 BFY327652:BGB327660 AWC327652:AWF327660 AMG327652:AMJ327660 ACK327652:ACN327660 SO327652:SR327660 IS327652:IV327660 A327651:D327659 WVE262116:WVH262124 WLI262116:WLL262124 WBM262116:WBP262124 VRQ262116:VRT262124 VHU262116:VHX262124 UXY262116:UYB262124 UOC262116:UOF262124 UEG262116:UEJ262124 TUK262116:TUN262124 TKO262116:TKR262124 TAS262116:TAV262124 SQW262116:SQZ262124 SHA262116:SHD262124 RXE262116:RXH262124 RNI262116:RNL262124 RDM262116:RDP262124 QTQ262116:QTT262124 QJU262116:QJX262124 PZY262116:QAB262124 PQC262116:PQF262124 PGG262116:PGJ262124 OWK262116:OWN262124 OMO262116:OMR262124 OCS262116:OCV262124 NSW262116:NSZ262124 NJA262116:NJD262124 MZE262116:MZH262124 MPI262116:MPL262124 MFM262116:MFP262124 LVQ262116:LVT262124 LLU262116:LLX262124 LBY262116:LCB262124 KSC262116:KSF262124 KIG262116:KIJ262124 JYK262116:JYN262124 JOO262116:JOR262124 JES262116:JEV262124 IUW262116:IUZ262124 ILA262116:ILD262124 IBE262116:IBH262124 HRI262116:HRL262124 HHM262116:HHP262124 GXQ262116:GXT262124 GNU262116:GNX262124 GDY262116:GEB262124 FUC262116:FUF262124 FKG262116:FKJ262124 FAK262116:FAN262124 EQO262116:EQR262124 EGS262116:EGV262124 DWW262116:DWZ262124 DNA262116:DND262124 DDE262116:DDH262124 CTI262116:CTL262124 CJM262116:CJP262124 BZQ262116:BZT262124 BPU262116:BPX262124 BFY262116:BGB262124 AWC262116:AWF262124 AMG262116:AMJ262124 ACK262116:ACN262124 SO262116:SR262124 IS262116:IV262124 A262115:D262123 WVE196580:WVH196588 WLI196580:WLL196588 WBM196580:WBP196588 VRQ196580:VRT196588 VHU196580:VHX196588 UXY196580:UYB196588 UOC196580:UOF196588 UEG196580:UEJ196588 TUK196580:TUN196588 TKO196580:TKR196588 TAS196580:TAV196588 SQW196580:SQZ196588 SHA196580:SHD196588 RXE196580:RXH196588 RNI196580:RNL196588 RDM196580:RDP196588 QTQ196580:QTT196588 QJU196580:QJX196588 PZY196580:QAB196588 PQC196580:PQF196588 PGG196580:PGJ196588 OWK196580:OWN196588 OMO196580:OMR196588 OCS196580:OCV196588 NSW196580:NSZ196588 NJA196580:NJD196588 MZE196580:MZH196588 MPI196580:MPL196588 MFM196580:MFP196588 LVQ196580:LVT196588 LLU196580:LLX196588 LBY196580:LCB196588 KSC196580:KSF196588 KIG196580:KIJ196588 JYK196580:JYN196588 JOO196580:JOR196588 JES196580:JEV196588 IUW196580:IUZ196588 ILA196580:ILD196588 IBE196580:IBH196588 HRI196580:HRL196588 HHM196580:HHP196588 GXQ196580:GXT196588 GNU196580:GNX196588 GDY196580:GEB196588 FUC196580:FUF196588 FKG196580:FKJ196588 FAK196580:FAN196588 EQO196580:EQR196588 EGS196580:EGV196588 DWW196580:DWZ196588 DNA196580:DND196588 DDE196580:DDH196588 CTI196580:CTL196588 CJM196580:CJP196588 BZQ196580:BZT196588 BPU196580:BPX196588 BFY196580:BGB196588 AWC196580:AWF196588 AMG196580:AMJ196588 ACK196580:ACN196588 SO196580:SR196588 IS196580:IV196588 A196579:D196587 WVE131044:WVH131052 WLI131044:WLL131052 WBM131044:WBP131052 VRQ131044:VRT131052 VHU131044:VHX131052 UXY131044:UYB131052 UOC131044:UOF131052 UEG131044:UEJ131052 TUK131044:TUN131052 TKO131044:TKR131052 TAS131044:TAV131052 SQW131044:SQZ131052 SHA131044:SHD131052 RXE131044:RXH131052 RNI131044:RNL131052 RDM131044:RDP131052 QTQ131044:QTT131052 QJU131044:QJX131052 PZY131044:QAB131052 PQC131044:PQF131052 PGG131044:PGJ131052 OWK131044:OWN131052 OMO131044:OMR131052 OCS131044:OCV131052 NSW131044:NSZ131052 NJA131044:NJD131052 MZE131044:MZH131052 MPI131044:MPL131052 MFM131044:MFP131052 LVQ131044:LVT131052 LLU131044:LLX131052 LBY131044:LCB131052 KSC131044:KSF131052 KIG131044:KIJ131052 JYK131044:JYN131052 JOO131044:JOR131052 JES131044:JEV131052 IUW131044:IUZ131052 ILA131044:ILD131052 IBE131044:IBH131052 HRI131044:HRL131052 HHM131044:HHP131052 GXQ131044:GXT131052 GNU131044:GNX131052 GDY131044:GEB131052 FUC131044:FUF131052 FKG131044:FKJ131052 FAK131044:FAN131052 EQO131044:EQR131052 EGS131044:EGV131052 DWW131044:DWZ131052 DNA131044:DND131052 DDE131044:DDH131052 CTI131044:CTL131052 CJM131044:CJP131052 BZQ131044:BZT131052 BPU131044:BPX131052 BFY131044:BGB131052 AWC131044:AWF131052 AMG131044:AMJ131052 ACK131044:ACN131052 SO131044:SR131052 IS131044:IV131052 A131043:D131051 WVE65508:WVH65516 WLI65508:WLL65516 WBM65508:WBP65516 VRQ65508:VRT65516 VHU65508:VHX65516 UXY65508:UYB65516 UOC65508:UOF65516 UEG65508:UEJ65516 TUK65508:TUN65516 TKO65508:TKR65516 TAS65508:TAV65516 SQW65508:SQZ65516 SHA65508:SHD65516 RXE65508:RXH65516 RNI65508:RNL65516 RDM65508:RDP65516 QTQ65508:QTT65516 QJU65508:QJX65516 PZY65508:QAB65516 PQC65508:PQF65516 PGG65508:PGJ65516 OWK65508:OWN65516 OMO65508:OMR65516 OCS65508:OCV65516 NSW65508:NSZ65516 NJA65508:NJD65516 MZE65508:MZH65516 MPI65508:MPL65516 MFM65508:MFP65516 LVQ65508:LVT65516 LLU65508:LLX65516 LBY65508:LCB65516 KSC65508:KSF65516 KIG65508:KIJ65516 JYK65508:JYN65516 JOO65508:JOR65516 JES65508:JEV65516 IUW65508:IUZ65516 ILA65508:ILD65516 IBE65508:IBH65516 HRI65508:HRL65516 HHM65508:HHP65516 GXQ65508:GXT65516 GNU65508:GNX65516 GDY65508:GEB65516 FUC65508:FUF65516 FKG65508:FKJ65516 FAK65508:FAN65516 EQO65508:EQR65516 EGS65508:EGV65516 DWW65508:DWZ65516 DNA65508:DND65516 DDE65508:DDH65516 CTI65508:CTL65516 CJM65508:CJP65516 BZQ65508:BZT65516 BPU65508:BPX65516 BFY65508:BGB65516 AWC65508:AWF65516 AMG65508:AMJ65516 ACK65508:ACN65516 SO65508:SR65516 IS65508:IV65516 A65507:D65515 A65455:D65462 IS65456:IV65463 SO65456:SR65463 ACK65456:ACN65463 AMG65456:AMJ65463 AWC65456:AWF65463 BFY65456:BGB65463 BPU65456:BPX65463 BZQ65456:BZT65463 CJM65456:CJP65463 CTI65456:CTL65463 DDE65456:DDH65463 DNA65456:DND65463 DWW65456:DWZ65463 EGS65456:EGV65463 EQO65456:EQR65463 FAK65456:FAN65463 FKG65456:FKJ65463 FUC65456:FUF65463 GDY65456:GEB65463 GNU65456:GNX65463 GXQ65456:GXT65463 HHM65456:HHP65463 HRI65456:HRL65463 IBE65456:IBH65463 ILA65456:ILD65463 IUW65456:IUZ65463 JES65456:JEV65463 JOO65456:JOR65463 JYK65456:JYN65463 KIG65456:KIJ65463 KSC65456:KSF65463 LBY65456:LCB65463 LLU65456:LLX65463 LVQ65456:LVT65463 MFM65456:MFP65463 MPI65456:MPL65463 MZE65456:MZH65463 NJA65456:NJD65463 NSW65456:NSZ65463 OCS65456:OCV65463 OMO65456:OMR65463 OWK65456:OWN65463 PGG65456:PGJ65463 PQC65456:PQF65463 PZY65456:QAB65463 QJU65456:QJX65463 QTQ65456:QTT65463 RDM65456:RDP65463 RNI65456:RNL65463 RXE65456:RXH65463 SHA65456:SHD65463 SQW65456:SQZ65463 TAS65456:TAV65463 TKO65456:TKR65463 TUK65456:TUN65463 UEG65456:UEJ65463 UOC65456:UOF65463 UXY65456:UYB65463 VHU65456:VHX65463 VRQ65456:VRT65463 WBM65456:WBP65463 WLI65456:WLL65463 WVE65456:WVH65463 A130991:D130998 IS130992:IV130999 SO130992:SR130999 ACK130992:ACN130999 AMG130992:AMJ130999 AWC130992:AWF130999 BFY130992:BGB130999 BPU130992:BPX130999 BZQ130992:BZT130999 CJM130992:CJP130999 CTI130992:CTL130999 DDE130992:DDH130999 DNA130992:DND130999 DWW130992:DWZ130999 EGS130992:EGV130999 EQO130992:EQR130999 FAK130992:FAN130999 FKG130992:FKJ130999 FUC130992:FUF130999 GDY130992:GEB130999 GNU130992:GNX130999 GXQ130992:GXT130999 HHM130992:HHP130999 HRI130992:HRL130999 IBE130992:IBH130999 ILA130992:ILD130999 IUW130992:IUZ130999 JES130992:JEV130999 JOO130992:JOR130999 JYK130992:JYN130999 KIG130992:KIJ130999 KSC130992:KSF130999 LBY130992:LCB130999 LLU130992:LLX130999 LVQ130992:LVT130999 MFM130992:MFP130999 MPI130992:MPL130999 MZE130992:MZH130999 NJA130992:NJD130999 NSW130992:NSZ130999 OCS130992:OCV130999 OMO130992:OMR130999 OWK130992:OWN130999 PGG130992:PGJ130999 PQC130992:PQF130999 PZY130992:QAB130999 QJU130992:QJX130999 QTQ130992:QTT130999 RDM130992:RDP130999 RNI130992:RNL130999 RXE130992:RXH130999 SHA130992:SHD130999 SQW130992:SQZ130999 TAS130992:TAV130999 TKO130992:TKR130999 TUK130992:TUN130999 UEG130992:UEJ130999 UOC130992:UOF130999 UXY130992:UYB130999 VHU130992:VHX130999 VRQ130992:VRT130999 WBM130992:WBP130999 WLI130992:WLL130999 WVE130992:WVH130999 A196527:D196534 IS196528:IV196535 SO196528:SR196535 ACK196528:ACN196535 AMG196528:AMJ196535 AWC196528:AWF196535 BFY196528:BGB196535 BPU196528:BPX196535 BZQ196528:BZT196535 CJM196528:CJP196535 CTI196528:CTL196535 DDE196528:DDH196535 DNA196528:DND196535 DWW196528:DWZ196535 EGS196528:EGV196535 EQO196528:EQR196535 FAK196528:FAN196535 FKG196528:FKJ196535 FUC196528:FUF196535 GDY196528:GEB196535 GNU196528:GNX196535 GXQ196528:GXT196535 HHM196528:HHP196535 HRI196528:HRL196535 IBE196528:IBH196535 ILA196528:ILD196535 IUW196528:IUZ196535 JES196528:JEV196535 JOO196528:JOR196535 JYK196528:JYN196535 KIG196528:KIJ196535 KSC196528:KSF196535 LBY196528:LCB196535 LLU196528:LLX196535 LVQ196528:LVT196535 MFM196528:MFP196535 MPI196528:MPL196535 MZE196528:MZH196535 NJA196528:NJD196535 NSW196528:NSZ196535 OCS196528:OCV196535 OMO196528:OMR196535 OWK196528:OWN196535 PGG196528:PGJ196535 PQC196528:PQF196535 PZY196528:QAB196535 QJU196528:QJX196535 QTQ196528:QTT196535 RDM196528:RDP196535 RNI196528:RNL196535 RXE196528:RXH196535 SHA196528:SHD196535 SQW196528:SQZ196535 TAS196528:TAV196535 TKO196528:TKR196535 TUK196528:TUN196535 UEG196528:UEJ196535 UOC196528:UOF196535 UXY196528:UYB196535 VHU196528:VHX196535 VRQ196528:VRT196535 WBM196528:WBP196535 WLI196528:WLL196535 WVE196528:WVH196535 A262063:D262070 IS262064:IV262071 SO262064:SR262071 ACK262064:ACN262071 AMG262064:AMJ262071 AWC262064:AWF262071 BFY262064:BGB262071 BPU262064:BPX262071 BZQ262064:BZT262071 CJM262064:CJP262071 CTI262064:CTL262071 DDE262064:DDH262071 DNA262064:DND262071 DWW262064:DWZ262071 EGS262064:EGV262071 EQO262064:EQR262071 FAK262064:FAN262071 FKG262064:FKJ262071 FUC262064:FUF262071 GDY262064:GEB262071 GNU262064:GNX262071 GXQ262064:GXT262071 HHM262064:HHP262071 HRI262064:HRL262071 IBE262064:IBH262071 ILA262064:ILD262071 IUW262064:IUZ262071 JES262064:JEV262071 JOO262064:JOR262071 JYK262064:JYN262071 KIG262064:KIJ262071 KSC262064:KSF262071 LBY262064:LCB262071 LLU262064:LLX262071 LVQ262064:LVT262071 MFM262064:MFP262071 MPI262064:MPL262071 MZE262064:MZH262071 NJA262064:NJD262071 NSW262064:NSZ262071 OCS262064:OCV262071 OMO262064:OMR262071 OWK262064:OWN262071 PGG262064:PGJ262071 PQC262064:PQF262071 PZY262064:QAB262071 QJU262064:QJX262071 QTQ262064:QTT262071 RDM262064:RDP262071 RNI262064:RNL262071 RXE262064:RXH262071 SHA262064:SHD262071 SQW262064:SQZ262071 TAS262064:TAV262071 TKO262064:TKR262071 TUK262064:TUN262071 UEG262064:UEJ262071 UOC262064:UOF262071 UXY262064:UYB262071 VHU262064:VHX262071 VRQ262064:VRT262071 WBM262064:WBP262071 WLI262064:WLL262071 WVE262064:WVH262071 A327599:D327606 IS327600:IV327607 SO327600:SR327607 ACK327600:ACN327607 AMG327600:AMJ327607 AWC327600:AWF327607 BFY327600:BGB327607 BPU327600:BPX327607 BZQ327600:BZT327607 CJM327600:CJP327607 CTI327600:CTL327607 DDE327600:DDH327607 DNA327600:DND327607 DWW327600:DWZ327607 EGS327600:EGV327607 EQO327600:EQR327607 FAK327600:FAN327607 FKG327600:FKJ327607 FUC327600:FUF327607 GDY327600:GEB327607 GNU327600:GNX327607 GXQ327600:GXT327607 HHM327600:HHP327607 HRI327600:HRL327607 IBE327600:IBH327607 ILA327600:ILD327607 IUW327600:IUZ327607 JES327600:JEV327607 JOO327600:JOR327607 JYK327600:JYN327607 KIG327600:KIJ327607 KSC327600:KSF327607 LBY327600:LCB327607 LLU327600:LLX327607 LVQ327600:LVT327607 MFM327600:MFP327607 MPI327600:MPL327607 MZE327600:MZH327607 NJA327600:NJD327607 NSW327600:NSZ327607 OCS327600:OCV327607 OMO327600:OMR327607 OWK327600:OWN327607 PGG327600:PGJ327607 PQC327600:PQF327607 PZY327600:QAB327607 QJU327600:QJX327607 QTQ327600:QTT327607 RDM327600:RDP327607 RNI327600:RNL327607 RXE327600:RXH327607 SHA327600:SHD327607 SQW327600:SQZ327607 TAS327600:TAV327607 TKO327600:TKR327607 TUK327600:TUN327607 UEG327600:UEJ327607 UOC327600:UOF327607 UXY327600:UYB327607 VHU327600:VHX327607 VRQ327600:VRT327607 WBM327600:WBP327607 WLI327600:WLL327607 WVE327600:WVH327607 A393135:D393142 IS393136:IV393143 SO393136:SR393143 ACK393136:ACN393143 AMG393136:AMJ393143 AWC393136:AWF393143 BFY393136:BGB393143 BPU393136:BPX393143 BZQ393136:BZT393143 CJM393136:CJP393143 CTI393136:CTL393143 DDE393136:DDH393143 DNA393136:DND393143 DWW393136:DWZ393143 EGS393136:EGV393143 EQO393136:EQR393143 FAK393136:FAN393143 FKG393136:FKJ393143 FUC393136:FUF393143 GDY393136:GEB393143 GNU393136:GNX393143 GXQ393136:GXT393143 HHM393136:HHP393143 HRI393136:HRL393143 IBE393136:IBH393143 ILA393136:ILD393143 IUW393136:IUZ393143 JES393136:JEV393143 JOO393136:JOR393143 JYK393136:JYN393143 KIG393136:KIJ393143 KSC393136:KSF393143 LBY393136:LCB393143 LLU393136:LLX393143 LVQ393136:LVT393143 MFM393136:MFP393143 MPI393136:MPL393143 MZE393136:MZH393143 NJA393136:NJD393143 NSW393136:NSZ393143 OCS393136:OCV393143 OMO393136:OMR393143 OWK393136:OWN393143 PGG393136:PGJ393143 PQC393136:PQF393143 PZY393136:QAB393143 QJU393136:QJX393143 QTQ393136:QTT393143 RDM393136:RDP393143 RNI393136:RNL393143 RXE393136:RXH393143 SHA393136:SHD393143 SQW393136:SQZ393143 TAS393136:TAV393143 TKO393136:TKR393143 TUK393136:TUN393143 UEG393136:UEJ393143 UOC393136:UOF393143 UXY393136:UYB393143 VHU393136:VHX393143 VRQ393136:VRT393143 WBM393136:WBP393143 WLI393136:WLL393143 WVE393136:WVH393143 A458671:D458678 IS458672:IV458679 SO458672:SR458679 ACK458672:ACN458679 AMG458672:AMJ458679 AWC458672:AWF458679 BFY458672:BGB458679 BPU458672:BPX458679 BZQ458672:BZT458679 CJM458672:CJP458679 CTI458672:CTL458679 DDE458672:DDH458679 DNA458672:DND458679 DWW458672:DWZ458679 EGS458672:EGV458679 EQO458672:EQR458679 FAK458672:FAN458679 FKG458672:FKJ458679 FUC458672:FUF458679 GDY458672:GEB458679 GNU458672:GNX458679 GXQ458672:GXT458679 HHM458672:HHP458679 HRI458672:HRL458679 IBE458672:IBH458679 ILA458672:ILD458679 IUW458672:IUZ458679 JES458672:JEV458679 JOO458672:JOR458679 JYK458672:JYN458679 KIG458672:KIJ458679 KSC458672:KSF458679 LBY458672:LCB458679 LLU458672:LLX458679 LVQ458672:LVT458679 MFM458672:MFP458679 MPI458672:MPL458679 MZE458672:MZH458679 NJA458672:NJD458679 NSW458672:NSZ458679 OCS458672:OCV458679 OMO458672:OMR458679 OWK458672:OWN458679 PGG458672:PGJ458679 PQC458672:PQF458679 PZY458672:QAB458679 QJU458672:QJX458679 QTQ458672:QTT458679 RDM458672:RDP458679 RNI458672:RNL458679 RXE458672:RXH458679 SHA458672:SHD458679 SQW458672:SQZ458679 TAS458672:TAV458679 TKO458672:TKR458679 TUK458672:TUN458679 UEG458672:UEJ458679 UOC458672:UOF458679 UXY458672:UYB458679 VHU458672:VHX458679 VRQ458672:VRT458679 WBM458672:WBP458679 WLI458672:WLL458679 WVE458672:WVH458679 A524207:D524214 IS524208:IV524215 SO524208:SR524215 ACK524208:ACN524215 AMG524208:AMJ524215 AWC524208:AWF524215 BFY524208:BGB524215 BPU524208:BPX524215 BZQ524208:BZT524215 CJM524208:CJP524215 CTI524208:CTL524215 DDE524208:DDH524215 DNA524208:DND524215 DWW524208:DWZ524215 EGS524208:EGV524215 EQO524208:EQR524215 FAK524208:FAN524215 FKG524208:FKJ524215 FUC524208:FUF524215 GDY524208:GEB524215 GNU524208:GNX524215 GXQ524208:GXT524215 HHM524208:HHP524215 HRI524208:HRL524215 IBE524208:IBH524215 ILA524208:ILD524215 IUW524208:IUZ524215 JES524208:JEV524215 JOO524208:JOR524215 JYK524208:JYN524215 KIG524208:KIJ524215 KSC524208:KSF524215 LBY524208:LCB524215 LLU524208:LLX524215 LVQ524208:LVT524215 MFM524208:MFP524215 MPI524208:MPL524215 MZE524208:MZH524215 NJA524208:NJD524215 NSW524208:NSZ524215 OCS524208:OCV524215 OMO524208:OMR524215 OWK524208:OWN524215 PGG524208:PGJ524215 PQC524208:PQF524215 PZY524208:QAB524215 QJU524208:QJX524215 QTQ524208:QTT524215 RDM524208:RDP524215 RNI524208:RNL524215 RXE524208:RXH524215 SHA524208:SHD524215 SQW524208:SQZ524215 TAS524208:TAV524215 TKO524208:TKR524215 TUK524208:TUN524215 UEG524208:UEJ524215 UOC524208:UOF524215 UXY524208:UYB524215 VHU524208:VHX524215 VRQ524208:VRT524215 WBM524208:WBP524215 WLI524208:WLL524215 WVE524208:WVH524215 A589743:D589750 IS589744:IV589751 SO589744:SR589751 ACK589744:ACN589751 AMG589744:AMJ589751 AWC589744:AWF589751 BFY589744:BGB589751 BPU589744:BPX589751 BZQ589744:BZT589751 CJM589744:CJP589751 CTI589744:CTL589751 DDE589744:DDH589751 DNA589744:DND589751 DWW589744:DWZ589751 EGS589744:EGV589751 EQO589744:EQR589751 FAK589744:FAN589751 FKG589744:FKJ589751 FUC589744:FUF589751 GDY589744:GEB589751 GNU589744:GNX589751 GXQ589744:GXT589751 HHM589744:HHP589751 HRI589744:HRL589751 IBE589744:IBH589751 ILA589744:ILD589751 IUW589744:IUZ589751 JES589744:JEV589751 JOO589744:JOR589751 JYK589744:JYN589751 KIG589744:KIJ589751 KSC589744:KSF589751 LBY589744:LCB589751 LLU589744:LLX589751 LVQ589744:LVT589751 MFM589744:MFP589751 MPI589744:MPL589751 MZE589744:MZH589751 NJA589744:NJD589751 NSW589744:NSZ589751 OCS589744:OCV589751 OMO589744:OMR589751 OWK589744:OWN589751 PGG589744:PGJ589751 PQC589744:PQF589751 PZY589744:QAB589751 QJU589744:QJX589751 QTQ589744:QTT589751 RDM589744:RDP589751 RNI589744:RNL589751 RXE589744:RXH589751 SHA589744:SHD589751 SQW589744:SQZ589751 TAS589744:TAV589751 TKO589744:TKR589751 TUK589744:TUN589751 UEG589744:UEJ589751 UOC589744:UOF589751 UXY589744:UYB589751 VHU589744:VHX589751 VRQ589744:VRT589751 WBM589744:WBP589751 WLI589744:WLL589751 WVE589744:WVH589751 A655279:D655286 IS655280:IV655287 SO655280:SR655287 ACK655280:ACN655287 AMG655280:AMJ655287 AWC655280:AWF655287 BFY655280:BGB655287 BPU655280:BPX655287 BZQ655280:BZT655287 CJM655280:CJP655287 CTI655280:CTL655287 DDE655280:DDH655287 DNA655280:DND655287 DWW655280:DWZ655287 EGS655280:EGV655287 EQO655280:EQR655287 FAK655280:FAN655287 FKG655280:FKJ655287 FUC655280:FUF655287 GDY655280:GEB655287 GNU655280:GNX655287 GXQ655280:GXT655287 HHM655280:HHP655287 HRI655280:HRL655287 IBE655280:IBH655287 ILA655280:ILD655287 IUW655280:IUZ655287 JES655280:JEV655287 JOO655280:JOR655287 JYK655280:JYN655287 KIG655280:KIJ655287 KSC655280:KSF655287 LBY655280:LCB655287 LLU655280:LLX655287 LVQ655280:LVT655287 MFM655280:MFP655287 MPI655280:MPL655287 MZE655280:MZH655287 NJA655280:NJD655287 NSW655280:NSZ655287 OCS655280:OCV655287 OMO655280:OMR655287 OWK655280:OWN655287 PGG655280:PGJ655287 PQC655280:PQF655287 PZY655280:QAB655287 QJU655280:QJX655287 QTQ655280:QTT655287 RDM655280:RDP655287 RNI655280:RNL655287 RXE655280:RXH655287 SHA655280:SHD655287 SQW655280:SQZ655287 TAS655280:TAV655287 TKO655280:TKR655287 TUK655280:TUN655287 UEG655280:UEJ655287 UOC655280:UOF655287 UXY655280:UYB655287 VHU655280:VHX655287 VRQ655280:VRT655287 WBM655280:WBP655287 WLI655280:WLL655287 WVE655280:WVH655287 A720815:D720822 IS720816:IV720823 SO720816:SR720823 ACK720816:ACN720823 AMG720816:AMJ720823 AWC720816:AWF720823 BFY720816:BGB720823 BPU720816:BPX720823 BZQ720816:BZT720823 CJM720816:CJP720823 CTI720816:CTL720823 DDE720816:DDH720823 DNA720816:DND720823 DWW720816:DWZ720823 EGS720816:EGV720823 EQO720816:EQR720823 FAK720816:FAN720823 FKG720816:FKJ720823 FUC720816:FUF720823 GDY720816:GEB720823 GNU720816:GNX720823 GXQ720816:GXT720823 HHM720816:HHP720823 HRI720816:HRL720823 IBE720816:IBH720823 ILA720816:ILD720823 IUW720816:IUZ720823 JES720816:JEV720823 JOO720816:JOR720823 JYK720816:JYN720823 KIG720816:KIJ720823 KSC720816:KSF720823 LBY720816:LCB720823 LLU720816:LLX720823 LVQ720816:LVT720823 MFM720816:MFP720823 MPI720816:MPL720823 MZE720816:MZH720823 NJA720816:NJD720823 NSW720816:NSZ720823 OCS720816:OCV720823 OMO720816:OMR720823 OWK720816:OWN720823 PGG720816:PGJ720823 PQC720816:PQF720823 PZY720816:QAB720823 QJU720816:QJX720823 QTQ720816:QTT720823 RDM720816:RDP720823 RNI720816:RNL720823 RXE720816:RXH720823 SHA720816:SHD720823 SQW720816:SQZ720823 TAS720816:TAV720823 TKO720816:TKR720823 TUK720816:TUN720823 UEG720816:UEJ720823 UOC720816:UOF720823 UXY720816:UYB720823 VHU720816:VHX720823 VRQ720816:VRT720823 WBM720816:WBP720823 WLI720816:WLL720823 WVE720816:WVH720823 A786351:D786358 IS786352:IV786359 SO786352:SR786359 ACK786352:ACN786359 AMG786352:AMJ786359 AWC786352:AWF786359 BFY786352:BGB786359 BPU786352:BPX786359 BZQ786352:BZT786359 CJM786352:CJP786359 CTI786352:CTL786359 DDE786352:DDH786359 DNA786352:DND786359 DWW786352:DWZ786359 EGS786352:EGV786359 EQO786352:EQR786359 FAK786352:FAN786359 FKG786352:FKJ786359 FUC786352:FUF786359 GDY786352:GEB786359 GNU786352:GNX786359 GXQ786352:GXT786359 HHM786352:HHP786359 HRI786352:HRL786359 IBE786352:IBH786359 ILA786352:ILD786359 IUW786352:IUZ786359 JES786352:JEV786359 JOO786352:JOR786359 JYK786352:JYN786359 KIG786352:KIJ786359 KSC786352:KSF786359 LBY786352:LCB786359 LLU786352:LLX786359 LVQ786352:LVT786359 MFM786352:MFP786359 MPI786352:MPL786359 MZE786352:MZH786359 NJA786352:NJD786359 NSW786352:NSZ786359 OCS786352:OCV786359 OMO786352:OMR786359 OWK786352:OWN786359 PGG786352:PGJ786359 PQC786352:PQF786359 PZY786352:QAB786359 QJU786352:QJX786359 QTQ786352:QTT786359 RDM786352:RDP786359 RNI786352:RNL786359 RXE786352:RXH786359 SHA786352:SHD786359 SQW786352:SQZ786359 TAS786352:TAV786359 TKO786352:TKR786359 TUK786352:TUN786359 UEG786352:UEJ786359 UOC786352:UOF786359 UXY786352:UYB786359 VHU786352:VHX786359 VRQ786352:VRT786359 WBM786352:WBP786359 WLI786352:WLL786359 WVE786352:WVH786359 A851887:D851894 IS851888:IV851895 SO851888:SR851895 ACK851888:ACN851895 AMG851888:AMJ851895 AWC851888:AWF851895 BFY851888:BGB851895 BPU851888:BPX851895 BZQ851888:BZT851895 CJM851888:CJP851895 CTI851888:CTL851895 DDE851888:DDH851895 DNA851888:DND851895 DWW851888:DWZ851895 EGS851888:EGV851895 EQO851888:EQR851895 FAK851888:FAN851895 FKG851888:FKJ851895 FUC851888:FUF851895 GDY851888:GEB851895 GNU851888:GNX851895 GXQ851888:GXT851895 HHM851888:HHP851895 HRI851888:HRL851895 IBE851888:IBH851895 ILA851888:ILD851895 IUW851888:IUZ851895 JES851888:JEV851895 JOO851888:JOR851895 JYK851888:JYN851895 KIG851888:KIJ851895 KSC851888:KSF851895 LBY851888:LCB851895 LLU851888:LLX851895 LVQ851888:LVT851895 MFM851888:MFP851895 MPI851888:MPL851895 MZE851888:MZH851895 NJA851888:NJD851895 NSW851888:NSZ851895 OCS851888:OCV851895 OMO851888:OMR851895 OWK851888:OWN851895 PGG851888:PGJ851895 PQC851888:PQF851895 PZY851888:QAB851895 QJU851888:QJX851895 QTQ851888:QTT851895 RDM851888:RDP851895 RNI851888:RNL851895 RXE851888:RXH851895 SHA851888:SHD851895 SQW851888:SQZ851895 TAS851888:TAV851895 TKO851888:TKR851895 TUK851888:TUN851895 UEG851888:UEJ851895 UOC851888:UOF851895 UXY851888:UYB851895 VHU851888:VHX851895 VRQ851888:VRT851895 WBM851888:WBP851895 WLI851888:WLL851895 WVE851888:WVH851895 A917423:D917430 IS917424:IV917431 SO917424:SR917431 ACK917424:ACN917431 AMG917424:AMJ917431 AWC917424:AWF917431 BFY917424:BGB917431 BPU917424:BPX917431 BZQ917424:BZT917431 CJM917424:CJP917431 CTI917424:CTL917431 DDE917424:DDH917431 DNA917424:DND917431 DWW917424:DWZ917431 EGS917424:EGV917431 EQO917424:EQR917431 FAK917424:FAN917431 FKG917424:FKJ917431 FUC917424:FUF917431 GDY917424:GEB917431 GNU917424:GNX917431 GXQ917424:GXT917431 HHM917424:HHP917431 HRI917424:HRL917431 IBE917424:IBH917431 ILA917424:ILD917431 IUW917424:IUZ917431 JES917424:JEV917431 JOO917424:JOR917431 JYK917424:JYN917431 KIG917424:KIJ917431 KSC917424:KSF917431 LBY917424:LCB917431 LLU917424:LLX917431 LVQ917424:LVT917431 MFM917424:MFP917431 MPI917424:MPL917431 MZE917424:MZH917431 NJA917424:NJD917431 NSW917424:NSZ917431 OCS917424:OCV917431 OMO917424:OMR917431 OWK917424:OWN917431 PGG917424:PGJ917431 PQC917424:PQF917431 PZY917424:QAB917431 QJU917424:QJX917431 QTQ917424:QTT917431 RDM917424:RDP917431 RNI917424:RNL917431 RXE917424:RXH917431 SHA917424:SHD917431 SQW917424:SQZ917431 TAS917424:TAV917431 TKO917424:TKR917431 TUK917424:TUN917431 UEG917424:UEJ917431 UOC917424:UOF917431 UXY917424:UYB917431 VHU917424:VHX917431 VRQ917424:VRT917431 WBM917424:WBP917431 WLI917424:WLL917431 WVE917424:WVH917431 A982959:D982966 IS982960:IV982967 SO982960:SR982967 ACK982960:ACN982967 AMG982960:AMJ982967 AWC982960:AWF982967 BFY982960:BGB982967 BPU982960:BPX982967 BZQ982960:BZT982967 CJM982960:CJP982967 CTI982960:CTL982967 DDE982960:DDH982967 DNA982960:DND982967 DWW982960:DWZ982967 EGS982960:EGV982967 EQO982960:EQR982967 FAK982960:FAN982967 FKG982960:FKJ982967 FUC982960:FUF982967 GDY982960:GEB982967 GNU982960:GNX982967 GXQ982960:GXT982967 HHM982960:HHP982967 HRI982960:HRL982967 IBE982960:IBH982967 ILA982960:ILD982967 IUW982960:IUZ982967 JES982960:JEV982967 JOO982960:JOR982967 JYK982960:JYN982967 KIG982960:KIJ982967 KSC982960:KSF982967 LBY982960:LCB982967 LLU982960:LLX982967 LVQ982960:LVT982967 MFM982960:MFP982967 MPI982960:MPL982967 MZE982960:MZH982967 NJA982960:NJD982967 NSW982960:NSZ982967 OCS982960:OCV982967 OMO982960:OMR982967 OWK982960:OWN982967 PGG982960:PGJ982967 PQC982960:PQF982967 PZY982960:QAB982967 QJU982960:QJX982967 QTQ982960:QTT982967 RDM982960:RDP982967 RNI982960:RNL982967 RXE982960:RXH982967 SHA982960:SHD982967 SQW982960:SQZ982967 TAS982960:TAV982967 TKO982960:TKR982967 TUK982960:TUN982967 UEG982960:UEJ982967 UOC982960:UOF982967 UXY982960:UYB982967 VHU982960:VHX982967 VRQ982960:VRT982967 WBM982960:WBP982967 WLI982960:WLL982967 A111:A126" xr:uid="{FE0F6035-E269-4FF6-BEFA-E0F32923CCD1}">
      <formula1>#REF!</formula1>
    </dataValidation>
    <dataValidation type="list" allowBlank="1" showInputMessage="1" showErrorMessage="1" sqref="A65522:D65530 IS65523:IV65531 SO65523:SR65531 ACK65523:ACN65531 AMG65523:AMJ65531 AWC65523:AWF65531 BFY65523:BGB65531 BPU65523:BPX65531 BZQ65523:BZT65531 CJM65523:CJP65531 CTI65523:CTL65531 DDE65523:DDH65531 DNA65523:DND65531 DWW65523:DWZ65531 EGS65523:EGV65531 EQO65523:EQR65531 FAK65523:FAN65531 FKG65523:FKJ65531 FUC65523:FUF65531 GDY65523:GEB65531 GNU65523:GNX65531 GXQ65523:GXT65531 HHM65523:HHP65531 HRI65523:HRL65531 IBE65523:IBH65531 ILA65523:ILD65531 IUW65523:IUZ65531 JES65523:JEV65531 JOO65523:JOR65531 JYK65523:JYN65531 KIG65523:KIJ65531 KSC65523:KSF65531 LBY65523:LCB65531 LLU65523:LLX65531 LVQ65523:LVT65531 MFM65523:MFP65531 MPI65523:MPL65531 MZE65523:MZH65531 NJA65523:NJD65531 NSW65523:NSZ65531 OCS65523:OCV65531 OMO65523:OMR65531 OWK65523:OWN65531 PGG65523:PGJ65531 PQC65523:PQF65531 PZY65523:QAB65531 QJU65523:QJX65531 QTQ65523:QTT65531 RDM65523:RDP65531 RNI65523:RNL65531 RXE65523:RXH65531 SHA65523:SHD65531 SQW65523:SQZ65531 TAS65523:TAV65531 TKO65523:TKR65531 TUK65523:TUN65531 UEG65523:UEJ65531 UOC65523:UOF65531 UXY65523:UYB65531 VHU65523:VHX65531 VRQ65523:VRT65531 WBM65523:WBP65531 WLI65523:WLL65531 WVE65523:WVH65531 A131058:D131066 IS131059:IV131067 SO131059:SR131067 ACK131059:ACN131067 AMG131059:AMJ131067 AWC131059:AWF131067 BFY131059:BGB131067 BPU131059:BPX131067 BZQ131059:BZT131067 CJM131059:CJP131067 CTI131059:CTL131067 DDE131059:DDH131067 DNA131059:DND131067 DWW131059:DWZ131067 EGS131059:EGV131067 EQO131059:EQR131067 FAK131059:FAN131067 FKG131059:FKJ131067 FUC131059:FUF131067 GDY131059:GEB131067 GNU131059:GNX131067 GXQ131059:GXT131067 HHM131059:HHP131067 HRI131059:HRL131067 IBE131059:IBH131067 ILA131059:ILD131067 IUW131059:IUZ131067 JES131059:JEV131067 JOO131059:JOR131067 JYK131059:JYN131067 KIG131059:KIJ131067 KSC131059:KSF131067 LBY131059:LCB131067 LLU131059:LLX131067 LVQ131059:LVT131067 MFM131059:MFP131067 MPI131059:MPL131067 MZE131059:MZH131067 NJA131059:NJD131067 NSW131059:NSZ131067 OCS131059:OCV131067 OMO131059:OMR131067 OWK131059:OWN131067 PGG131059:PGJ131067 PQC131059:PQF131067 PZY131059:QAB131067 QJU131059:QJX131067 QTQ131059:QTT131067 RDM131059:RDP131067 RNI131059:RNL131067 RXE131059:RXH131067 SHA131059:SHD131067 SQW131059:SQZ131067 TAS131059:TAV131067 TKO131059:TKR131067 TUK131059:TUN131067 UEG131059:UEJ131067 UOC131059:UOF131067 UXY131059:UYB131067 VHU131059:VHX131067 VRQ131059:VRT131067 WBM131059:WBP131067 WLI131059:WLL131067 WVE131059:WVH131067 A196594:D196602 IS196595:IV196603 SO196595:SR196603 ACK196595:ACN196603 AMG196595:AMJ196603 AWC196595:AWF196603 BFY196595:BGB196603 BPU196595:BPX196603 BZQ196595:BZT196603 CJM196595:CJP196603 CTI196595:CTL196603 DDE196595:DDH196603 DNA196595:DND196603 DWW196595:DWZ196603 EGS196595:EGV196603 EQO196595:EQR196603 FAK196595:FAN196603 FKG196595:FKJ196603 FUC196595:FUF196603 GDY196595:GEB196603 GNU196595:GNX196603 GXQ196595:GXT196603 HHM196595:HHP196603 HRI196595:HRL196603 IBE196595:IBH196603 ILA196595:ILD196603 IUW196595:IUZ196603 JES196595:JEV196603 JOO196595:JOR196603 JYK196595:JYN196603 KIG196595:KIJ196603 KSC196595:KSF196603 LBY196595:LCB196603 LLU196595:LLX196603 LVQ196595:LVT196603 MFM196595:MFP196603 MPI196595:MPL196603 MZE196595:MZH196603 NJA196595:NJD196603 NSW196595:NSZ196603 OCS196595:OCV196603 OMO196595:OMR196603 OWK196595:OWN196603 PGG196595:PGJ196603 PQC196595:PQF196603 PZY196595:QAB196603 QJU196595:QJX196603 QTQ196595:QTT196603 RDM196595:RDP196603 RNI196595:RNL196603 RXE196595:RXH196603 SHA196595:SHD196603 SQW196595:SQZ196603 TAS196595:TAV196603 TKO196595:TKR196603 TUK196595:TUN196603 UEG196595:UEJ196603 UOC196595:UOF196603 UXY196595:UYB196603 VHU196595:VHX196603 VRQ196595:VRT196603 WBM196595:WBP196603 WLI196595:WLL196603 WVE196595:WVH196603 A262130:D262138 IS262131:IV262139 SO262131:SR262139 ACK262131:ACN262139 AMG262131:AMJ262139 AWC262131:AWF262139 BFY262131:BGB262139 BPU262131:BPX262139 BZQ262131:BZT262139 CJM262131:CJP262139 CTI262131:CTL262139 DDE262131:DDH262139 DNA262131:DND262139 DWW262131:DWZ262139 EGS262131:EGV262139 EQO262131:EQR262139 FAK262131:FAN262139 FKG262131:FKJ262139 FUC262131:FUF262139 GDY262131:GEB262139 GNU262131:GNX262139 GXQ262131:GXT262139 HHM262131:HHP262139 HRI262131:HRL262139 IBE262131:IBH262139 ILA262131:ILD262139 IUW262131:IUZ262139 JES262131:JEV262139 JOO262131:JOR262139 JYK262131:JYN262139 KIG262131:KIJ262139 KSC262131:KSF262139 LBY262131:LCB262139 LLU262131:LLX262139 LVQ262131:LVT262139 MFM262131:MFP262139 MPI262131:MPL262139 MZE262131:MZH262139 NJA262131:NJD262139 NSW262131:NSZ262139 OCS262131:OCV262139 OMO262131:OMR262139 OWK262131:OWN262139 PGG262131:PGJ262139 PQC262131:PQF262139 PZY262131:QAB262139 QJU262131:QJX262139 QTQ262131:QTT262139 RDM262131:RDP262139 RNI262131:RNL262139 RXE262131:RXH262139 SHA262131:SHD262139 SQW262131:SQZ262139 TAS262131:TAV262139 TKO262131:TKR262139 TUK262131:TUN262139 UEG262131:UEJ262139 UOC262131:UOF262139 UXY262131:UYB262139 VHU262131:VHX262139 VRQ262131:VRT262139 WBM262131:WBP262139 WLI262131:WLL262139 WVE262131:WVH262139 A327666:D327674 IS327667:IV327675 SO327667:SR327675 ACK327667:ACN327675 AMG327667:AMJ327675 AWC327667:AWF327675 BFY327667:BGB327675 BPU327667:BPX327675 BZQ327667:BZT327675 CJM327667:CJP327675 CTI327667:CTL327675 DDE327667:DDH327675 DNA327667:DND327675 DWW327667:DWZ327675 EGS327667:EGV327675 EQO327667:EQR327675 FAK327667:FAN327675 FKG327667:FKJ327675 FUC327667:FUF327675 GDY327667:GEB327675 GNU327667:GNX327675 GXQ327667:GXT327675 HHM327667:HHP327675 HRI327667:HRL327675 IBE327667:IBH327675 ILA327667:ILD327675 IUW327667:IUZ327675 JES327667:JEV327675 JOO327667:JOR327675 JYK327667:JYN327675 KIG327667:KIJ327675 KSC327667:KSF327675 LBY327667:LCB327675 LLU327667:LLX327675 LVQ327667:LVT327675 MFM327667:MFP327675 MPI327667:MPL327675 MZE327667:MZH327675 NJA327667:NJD327675 NSW327667:NSZ327675 OCS327667:OCV327675 OMO327667:OMR327675 OWK327667:OWN327675 PGG327667:PGJ327675 PQC327667:PQF327675 PZY327667:QAB327675 QJU327667:QJX327675 QTQ327667:QTT327675 RDM327667:RDP327675 RNI327667:RNL327675 RXE327667:RXH327675 SHA327667:SHD327675 SQW327667:SQZ327675 TAS327667:TAV327675 TKO327667:TKR327675 TUK327667:TUN327675 UEG327667:UEJ327675 UOC327667:UOF327675 UXY327667:UYB327675 VHU327667:VHX327675 VRQ327667:VRT327675 WBM327667:WBP327675 WLI327667:WLL327675 WVE327667:WVH327675 A393202:D393210 IS393203:IV393211 SO393203:SR393211 ACK393203:ACN393211 AMG393203:AMJ393211 AWC393203:AWF393211 BFY393203:BGB393211 BPU393203:BPX393211 BZQ393203:BZT393211 CJM393203:CJP393211 CTI393203:CTL393211 DDE393203:DDH393211 DNA393203:DND393211 DWW393203:DWZ393211 EGS393203:EGV393211 EQO393203:EQR393211 FAK393203:FAN393211 FKG393203:FKJ393211 FUC393203:FUF393211 GDY393203:GEB393211 GNU393203:GNX393211 GXQ393203:GXT393211 HHM393203:HHP393211 HRI393203:HRL393211 IBE393203:IBH393211 ILA393203:ILD393211 IUW393203:IUZ393211 JES393203:JEV393211 JOO393203:JOR393211 JYK393203:JYN393211 KIG393203:KIJ393211 KSC393203:KSF393211 LBY393203:LCB393211 LLU393203:LLX393211 LVQ393203:LVT393211 MFM393203:MFP393211 MPI393203:MPL393211 MZE393203:MZH393211 NJA393203:NJD393211 NSW393203:NSZ393211 OCS393203:OCV393211 OMO393203:OMR393211 OWK393203:OWN393211 PGG393203:PGJ393211 PQC393203:PQF393211 PZY393203:QAB393211 QJU393203:QJX393211 QTQ393203:QTT393211 RDM393203:RDP393211 RNI393203:RNL393211 RXE393203:RXH393211 SHA393203:SHD393211 SQW393203:SQZ393211 TAS393203:TAV393211 TKO393203:TKR393211 TUK393203:TUN393211 UEG393203:UEJ393211 UOC393203:UOF393211 UXY393203:UYB393211 VHU393203:VHX393211 VRQ393203:VRT393211 WBM393203:WBP393211 WLI393203:WLL393211 WVE393203:WVH393211 A458738:D458746 IS458739:IV458747 SO458739:SR458747 ACK458739:ACN458747 AMG458739:AMJ458747 AWC458739:AWF458747 BFY458739:BGB458747 BPU458739:BPX458747 BZQ458739:BZT458747 CJM458739:CJP458747 CTI458739:CTL458747 DDE458739:DDH458747 DNA458739:DND458747 DWW458739:DWZ458747 EGS458739:EGV458747 EQO458739:EQR458747 FAK458739:FAN458747 FKG458739:FKJ458747 FUC458739:FUF458747 GDY458739:GEB458747 GNU458739:GNX458747 GXQ458739:GXT458747 HHM458739:HHP458747 HRI458739:HRL458747 IBE458739:IBH458747 ILA458739:ILD458747 IUW458739:IUZ458747 JES458739:JEV458747 JOO458739:JOR458747 JYK458739:JYN458747 KIG458739:KIJ458747 KSC458739:KSF458747 LBY458739:LCB458747 LLU458739:LLX458747 LVQ458739:LVT458747 MFM458739:MFP458747 MPI458739:MPL458747 MZE458739:MZH458747 NJA458739:NJD458747 NSW458739:NSZ458747 OCS458739:OCV458747 OMO458739:OMR458747 OWK458739:OWN458747 PGG458739:PGJ458747 PQC458739:PQF458747 PZY458739:QAB458747 QJU458739:QJX458747 QTQ458739:QTT458747 RDM458739:RDP458747 RNI458739:RNL458747 RXE458739:RXH458747 SHA458739:SHD458747 SQW458739:SQZ458747 TAS458739:TAV458747 TKO458739:TKR458747 TUK458739:TUN458747 UEG458739:UEJ458747 UOC458739:UOF458747 UXY458739:UYB458747 VHU458739:VHX458747 VRQ458739:VRT458747 WBM458739:WBP458747 WLI458739:WLL458747 WVE458739:WVH458747 A524274:D524282 IS524275:IV524283 SO524275:SR524283 ACK524275:ACN524283 AMG524275:AMJ524283 AWC524275:AWF524283 BFY524275:BGB524283 BPU524275:BPX524283 BZQ524275:BZT524283 CJM524275:CJP524283 CTI524275:CTL524283 DDE524275:DDH524283 DNA524275:DND524283 DWW524275:DWZ524283 EGS524275:EGV524283 EQO524275:EQR524283 FAK524275:FAN524283 FKG524275:FKJ524283 FUC524275:FUF524283 GDY524275:GEB524283 GNU524275:GNX524283 GXQ524275:GXT524283 HHM524275:HHP524283 HRI524275:HRL524283 IBE524275:IBH524283 ILA524275:ILD524283 IUW524275:IUZ524283 JES524275:JEV524283 JOO524275:JOR524283 JYK524275:JYN524283 KIG524275:KIJ524283 KSC524275:KSF524283 LBY524275:LCB524283 LLU524275:LLX524283 LVQ524275:LVT524283 MFM524275:MFP524283 MPI524275:MPL524283 MZE524275:MZH524283 NJA524275:NJD524283 NSW524275:NSZ524283 OCS524275:OCV524283 OMO524275:OMR524283 OWK524275:OWN524283 PGG524275:PGJ524283 PQC524275:PQF524283 PZY524275:QAB524283 QJU524275:QJX524283 QTQ524275:QTT524283 RDM524275:RDP524283 RNI524275:RNL524283 RXE524275:RXH524283 SHA524275:SHD524283 SQW524275:SQZ524283 TAS524275:TAV524283 TKO524275:TKR524283 TUK524275:TUN524283 UEG524275:UEJ524283 UOC524275:UOF524283 UXY524275:UYB524283 VHU524275:VHX524283 VRQ524275:VRT524283 WBM524275:WBP524283 WLI524275:WLL524283 WVE524275:WVH524283 A589810:D589818 IS589811:IV589819 SO589811:SR589819 ACK589811:ACN589819 AMG589811:AMJ589819 AWC589811:AWF589819 BFY589811:BGB589819 BPU589811:BPX589819 BZQ589811:BZT589819 CJM589811:CJP589819 CTI589811:CTL589819 DDE589811:DDH589819 DNA589811:DND589819 DWW589811:DWZ589819 EGS589811:EGV589819 EQO589811:EQR589819 FAK589811:FAN589819 FKG589811:FKJ589819 FUC589811:FUF589819 GDY589811:GEB589819 GNU589811:GNX589819 GXQ589811:GXT589819 HHM589811:HHP589819 HRI589811:HRL589819 IBE589811:IBH589819 ILA589811:ILD589819 IUW589811:IUZ589819 JES589811:JEV589819 JOO589811:JOR589819 JYK589811:JYN589819 KIG589811:KIJ589819 KSC589811:KSF589819 LBY589811:LCB589819 LLU589811:LLX589819 LVQ589811:LVT589819 MFM589811:MFP589819 MPI589811:MPL589819 MZE589811:MZH589819 NJA589811:NJD589819 NSW589811:NSZ589819 OCS589811:OCV589819 OMO589811:OMR589819 OWK589811:OWN589819 PGG589811:PGJ589819 PQC589811:PQF589819 PZY589811:QAB589819 QJU589811:QJX589819 QTQ589811:QTT589819 RDM589811:RDP589819 RNI589811:RNL589819 RXE589811:RXH589819 SHA589811:SHD589819 SQW589811:SQZ589819 TAS589811:TAV589819 TKO589811:TKR589819 TUK589811:TUN589819 UEG589811:UEJ589819 UOC589811:UOF589819 UXY589811:UYB589819 VHU589811:VHX589819 VRQ589811:VRT589819 WBM589811:WBP589819 WLI589811:WLL589819 WVE589811:WVH589819 A655346:D655354 IS655347:IV655355 SO655347:SR655355 ACK655347:ACN655355 AMG655347:AMJ655355 AWC655347:AWF655355 BFY655347:BGB655355 BPU655347:BPX655355 BZQ655347:BZT655355 CJM655347:CJP655355 CTI655347:CTL655355 DDE655347:DDH655355 DNA655347:DND655355 DWW655347:DWZ655355 EGS655347:EGV655355 EQO655347:EQR655355 FAK655347:FAN655355 FKG655347:FKJ655355 FUC655347:FUF655355 GDY655347:GEB655355 GNU655347:GNX655355 GXQ655347:GXT655355 HHM655347:HHP655355 HRI655347:HRL655355 IBE655347:IBH655355 ILA655347:ILD655355 IUW655347:IUZ655355 JES655347:JEV655355 JOO655347:JOR655355 JYK655347:JYN655355 KIG655347:KIJ655355 KSC655347:KSF655355 LBY655347:LCB655355 LLU655347:LLX655355 LVQ655347:LVT655355 MFM655347:MFP655355 MPI655347:MPL655355 MZE655347:MZH655355 NJA655347:NJD655355 NSW655347:NSZ655355 OCS655347:OCV655355 OMO655347:OMR655355 OWK655347:OWN655355 PGG655347:PGJ655355 PQC655347:PQF655355 PZY655347:QAB655355 QJU655347:QJX655355 QTQ655347:QTT655355 RDM655347:RDP655355 RNI655347:RNL655355 RXE655347:RXH655355 SHA655347:SHD655355 SQW655347:SQZ655355 TAS655347:TAV655355 TKO655347:TKR655355 TUK655347:TUN655355 UEG655347:UEJ655355 UOC655347:UOF655355 UXY655347:UYB655355 VHU655347:VHX655355 VRQ655347:VRT655355 WBM655347:WBP655355 WLI655347:WLL655355 WVE655347:WVH655355 A720882:D720890 IS720883:IV720891 SO720883:SR720891 ACK720883:ACN720891 AMG720883:AMJ720891 AWC720883:AWF720891 BFY720883:BGB720891 BPU720883:BPX720891 BZQ720883:BZT720891 CJM720883:CJP720891 CTI720883:CTL720891 DDE720883:DDH720891 DNA720883:DND720891 DWW720883:DWZ720891 EGS720883:EGV720891 EQO720883:EQR720891 FAK720883:FAN720891 FKG720883:FKJ720891 FUC720883:FUF720891 GDY720883:GEB720891 GNU720883:GNX720891 GXQ720883:GXT720891 HHM720883:HHP720891 HRI720883:HRL720891 IBE720883:IBH720891 ILA720883:ILD720891 IUW720883:IUZ720891 JES720883:JEV720891 JOO720883:JOR720891 JYK720883:JYN720891 KIG720883:KIJ720891 KSC720883:KSF720891 LBY720883:LCB720891 LLU720883:LLX720891 LVQ720883:LVT720891 MFM720883:MFP720891 MPI720883:MPL720891 MZE720883:MZH720891 NJA720883:NJD720891 NSW720883:NSZ720891 OCS720883:OCV720891 OMO720883:OMR720891 OWK720883:OWN720891 PGG720883:PGJ720891 PQC720883:PQF720891 PZY720883:QAB720891 QJU720883:QJX720891 QTQ720883:QTT720891 RDM720883:RDP720891 RNI720883:RNL720891 RXE720883:RXH720891 SHA720883:SHD720891 SQW720883:SQZ720891 TAS720883:TAV720891 TKO720883:TKR720891 TUK720883:TUN720891 UEG720883:UEJ720891 UOC720883:UOF720891 UXY720883:UYB720891 VHU720883:VHX720891 VRQ720883:VRT720891 WBM720883:WBP720891 WLI720883:WLL720891 WVE720883:WVH720891 A786418:D786426 IS786419:IV786427 SO786419:SR786427 ACK786419:ACN786427 AMG786419:AMJ786427 AWC786419:AWF786427 BFY786419:BGB786427 BPU786419:BPX786427 BZQ786419:BZT786427 CJM786419:CJP786427 CTI786419:CTL786427 DDE786419:DDH786427 DNA786419:DND786427 DWW786419:DWZ786427 EGS786419:EGV786427 EQO786419:EQR786427 FAK786419:FAN786427 FKG786419:FKJ786427 FUC786419:FUF786427 GDY786419:GEB786427 GNU786419:GNX786427 GXQ786419:GXT786427 HHM786419:HHP786427 HRI786419:HRL786427 IBE786419:IBH786427 ILA786419:ILD786427 IUW786419:IUZ786427 JES786419:JEV786427 JOO786419:JOR786427 JYK786419:JYN786427 KIG786419:KIJ786427 KSC786419:KSF786427 LBY786419:LCB786427 LLU786419:LLX786427 LVQ786419:LVT786427 MFM786419:MFP786427 MPI786419:MPL786427 MZE786419:MZH786427 NJA786419:NJD786427 NSW786419:NSZ786427 OCS786419:OCV786427 OMO786419:OMR786427 OWK786419:OWN786427 PGG786419:PGJ786427 PQC786419:PQF786427 PZY786419:QAB786427 QJU786419:QJX786427 QTQ786419:QTT786427 RDM786419:RDP786427 RNI786419:RNL786427 RXE786419:RXH786427 SHA786419:SHD786427 SQW786419:SQZ786427 TAS786419:TAV786427 TKO786419:TKR786427 TUK786419:TUN786427 UEG786419:UEJ786427 UOC786419:UOF786427 UXY786419:UYB786427 VHU786419:VHX786427 VRQ786419:VRT786427 WBM786419:WBP786427 WLI786419:WLL786427 WVE786419:WVH786427 A851954:D851962 IS851955:IV851963 SO851955:SR851963 ACK851955:ACN851963 AMG851955:AMJ851963 AWC851955:AWF851963 BFY851955:BGB851963 BPU851955:BPX851963 BZQ851955:BZT851963 CJM851955:CJP851963 CTI851955:CTL851963 DDE851955:DDH851963 DNA851955:DND851963 DWW851955:DWZ851963 EGS851955:EGV851963 EQO851955:EQR851963 FAK851955:FAN851963 FKG851955:FKJ851963 FUC851955:FUF851963 GDY851955:GEB851963 GNU851955:GNX851963 GXQ851955:GXT851963 HHM851955:HHP851963 HRI851955:HRL851963 IBE851955:IBH851963 ILA851955:ILD851963 IUW851955:IUZ851963 JES851955:JEV851963 JOO851955:JOR851963 JYK851955:JYN851963 KIG851955:KIJ851963 KSC851955:KSF851963 LBY851955:LCB851963 LLU851955:LLX851963 LVQ851955:LVT851963 MFM851955:MFP851963 MPI851955:MPL851963 MZE851955:MZH851963 NJA851955:NJD851963 NSW851955:NSZ851963 OCS851955:OCV851963 OMO851955:OMR851963 OWK851955:OWN851963 PGG851955:PGJ851963 PQC851955:PQF851963 PZY851955:QAB851963 QJU851955:QJX851963 QTQ851955:QTT851963 RDM851955:RDP851963 RNI851955:RNL851963 RXE851955:RXH851963 SHA851955:SHD851963 SQW851955:SQZ851963 TAS851955:TAV851963 TKO851955:TKR851963 TUK851955:TUN851963 UEG851955:UEJ851963 UOC851955:UOF851963 UXY851955:UYB851963 VHU851955:VHX851963 VRQ851955:VRT851963 WBM851955:WBP851963 WLI851955:WLL851963 WVE851955:WVH851963 A917490:D917498 IS917491:IV917499 SO917491:SR917499 ACK917491:ACN917499 AMG917491:AMJ917499 AWC917491:AWF917499 BFY917491:BGB917499 BPU917491:BPX917499 BZQ917491:BZT917499 CJM917491:CJP917499 CTI917491:CTL917499 DDE917491:DDH917499 DNA917491:DND917499 DWW917491:DWZ917499 EGS917491:EGV917499 EQO917491:EQR917499 FAK917491:FAN917499 FKG917491:FKJ917499 FUC917491:FUF917499 GDY917491:GEB917499 GNU917491:GNX917499 GXQ917491:GXT917499 HHM917491:HHP917499 HRI917491:HRL917499 IBE917491:IBH917499 ILA917491:ILD917499 IUW917491:IUZ917499 JES917491:JEV917499 JOO917491:JOR917499 JYK917491:JYN917499 KIG917491:KIJ917499 KSC917491:KSF917499 LBY917491:LCB917499 LLU917491:LLX917499 LVQ917491:LVT917499 MFM917491:MFP917499 MPI917491:MPL917499 MZE917491:MZH917499 NJA917491:NJD917499 NSW917491:NSZ917499 OCS917491:OCV917499 OMO917491:OMR917499 OWK917491:OWN917499 PGG917491:PGJ917499 PQC917491:PQF917499 PZY917491:QAB917499 QJU917491:QJX917499 QTQ917491:QTT917499 RDM917491:RDP917499 RNI917491:RNL917499 RXE917491:RXH917499 SHA917491:SHD917499 SQW917491:SQZ917499 TAS917491:TAV917499 TKO917491:TKR917499 TUK917491:TUN917499 UEG917491:UEJ917499 UOC917491:UOF917499 UXY917491:UYB917499 VHU917491:VHX917499 VRQ917491:VRT917499 WBM917491:WBP917499 WLI917491:WLL917499 WVE917491:WVH917499 A983026:D983034 IS983027:IV983035 SO983027:SR983035 ACK983027:ACN983035 AMG983027:AMJ983035 AWC983027:AWF983035 BFY983027:BGB983035 BPU983027:BPX983035 BZQ983027:BZT983035 CJM983027:CJP983035 CTI983027:CTL983035 DDE983027:DDH983035 DNA983027:DND983035 DWW983027:DWZ983035 EGS983027:EGV983035 EQO983027:EQR983035 FAK983027:FAN983035 FKG983027:FKJ983035 FUC983027:FUF983035 GDY983027:GEB983035 GNU983027:GNX983035 GXQ983027:GXT983035 HHM983027:HHP983035 HRI983027:HRL983035 IBE983027:IBH983035 ILA983027:ILD983035 IUW983027:IUZ983035 JES983027:JEV983035 JOO983027:JOR983035 JYK983027:JYN983035 KIG983027:KIJ983035 KSC983027:KSF983035 LBY983027:LCB983035 LLU983027:LLX983035 LVQ983027:LVT983035 MFM983027:MFP983035 MPI983027:MPL983035 MZE983027:MZH983035 NJA983027:NJD983035 NSW983027:NSZ983035 OCS983027:OCV983035 OMO983027:OMR983035 OWK983027:OWN983035 PGG983027:PGJ983035 PQC983027:PQF983035 PZY983027:QAB983035 QJU983027:QJX983035 QTQ983027:QTT983035 RDM983027:RDP983035 RNI983027:RNL983035 RXE983027:RXH983035 SHA983027:SHD983035 SQW983027:SQZ983035 TAS983027:TAV983035 TKO983027:TKR983035 TUK983027:TUN983035 UEG983027:UEJ983035 UOC983027:UOF983035 UXY983027:UYB983035 VHU983027:VHX983035 VRQ983027:VRT983035 WBM983027:WBP983035 WLI983027:WLL983035 WVE983027:WVH983035 WVE982973:WVH982980 A65468:D65475 IS65469:IV65476 SO65469:SR65476 ACK65469:ACN65476 AMG65469:AMJ65476 AWC65469:AWF65476 BFY65469:BGB65476 BPU65469:BPX65476 BZQ65469:BZT65476 CJM65469:CJP65476 CTI65469:CTL65476 DDE65469:DDH65476 DNA65469:DND65476 DWW65469:DWZ65476 EGS65469:EGV65476 EQO65469:EQR65476 FAK65469:FAN65476 FKG65469:FKJ65476 FUC65469:FUF65476 GDY65469:GEB65476 GNU65469:GNX65476 GXQ65469:GXT65476 HHM65469:HHP65476 HRI65469:HRL65476 IBE65469:IBH65476 ILA65469:ILD65476 IUW65469:IUZ65476 JES65469:JEV65476 JOO65469:JOR65476 JYK65469:JYN65476 KIG65469:KIJ65476 KSC65469:KSF65476 LBY65469:LCB65476 LLU65469:LLX65476 LVQ65469:LVT65476 MFM65469:MFP65476 MPI65469:MPL65476 MZE65469:MZH65476 NJA65469:NJD65476 NSW65469:NSZ65476 OCS65469:OCV65476 OMO65469:OMR65476 OWK65469:OWN65476 PGG65469:PGJ65476 PQC65469:PQF65476 PZY65469:QAB65476 QJU65469:QJX65476 QTQ65469:QTT65476 RDM65469:RDP65476 RNI65469:RNL65476 RXE65469:RXH65476 SHA65469:SHD65476 SQW65469:SQZ65476 TAS65469:TAV65476 TKO65469:TKR65476 TUK65469:TUN65476 UEG65469:UEJ65476 UOC65469:UOF65476 UXY65469:UYB65476 VHU65469:VHX65476 VRQ65469:VRT65476 WBM65469:WBP65476 WLI65469:WLL65476 WVE65469:WVH65476 A131004:D131011 IS131005:IV131012 SO131005:SR131012 ACK131005:ACN131012 AMG131005:AMJ131012 AWC131005:AWF131012 BFY131005:BGB131012 BPU131005:BPX131012 BZQ131005:BZT131012 CJM131005:CJP131012 CTI131005:CTL131012 DDE131005:DDH131012 DNA131005:DND131012 DWW131005:DWZ131012 EGS131005:EGV131012 EQO131005:EQR131012 FAK131005:FAN131012 FKG131005:FKJ131012 FUC131005:FUF131012 GDY131005:GEB131012 GNU131005:GNX131012 GXQ131005:GXT131012 HHM131005:HHP131012 HRI131005:HRL131012 IBE131005:IBH131012 ILA131005:ILD131012 IUW131005:IUZ131012 JES131005:JEV131012 JOO131005:JOR131012 JYK131005:JYN131012 KIG131005:KIJ131012 KSC131005:KSF131012 LBY131005:LCB131012 LLU131005:LLX131012 LVQ131005:LVT131012 MFM131005:MFP131012 MPI131005:MPL131012 MZE131005:MZH131012 NJA131005:NJD131012 NSW131005:NSZ131012 OCS131005:OCV131012 OMO131005:OMR131012 OWK131005:OWN131012 PGG131005:PGJ131012 PQC131005:PQF131012 PZY131005:QAB131012 QJU131005:QJX131012 QTQ131005:QTT131012 RDM131005:RDP131012 RNI131005:RNL131012 RXE131005:RXH131012 SHA131005:SHD131012 SQW131005:SQZ131012 TAS131005:TAV131012 TKO131005:TKR131012 TUK131005:TUN131012 UEG131005:UEJ131012 UOC131005:UOF131012 UXY131005:UYB131012 VHU131005:VHX131012 VRQ131005:VRT131012 WBM131005:WBP131012 WLI131005:WLL131012 WVE131005:WVH131012 A196540:D196547 IS196541:IV196548 SO196541:SR196548 ACK196541:ACN196548 AMG196541:AMJ196548 AWC196541:AWF196548 BFY196541:BGB196548 BPU196541:BPX196548 BZQ196541:BZT196548 CJM196541:CJP196548 CTI196541:CTL196548 DDE196541:DDH196548 DNA196541:DND196548 DWW196541:DWZ196548 EGS196541:EGV196548 EQO196541:EQR196548 FAK196541:FAN196548 FKG196541:FKJ196548 FUC196541:FUF196548 GDY196541:GEB196548 GNU196541:GNX196548 GXQ196541:GXT196548 HHM196541:HHP196548 HRI196541:HRL196548 IBE196541:IBH196548 ILA196541:ILD196548 IUW196541:IUZ196548 JES196541:JEV196548 JOO196541:JOR196548 JYK196541:JYN196548 KIG196541:KIJ196548 KSC196541:KSF196548 LBY196541:LCB196548 LLU196541:LLX196548 LVQ196541:LVT196548 MFM196541:MFP196548 MPI196541:MPL196548 MZE196541:MZH196548 NJA196541:NJD196548 NSW196541:NSZ196548 OCS196541:OCV196548 OMO196541:OMR196548 OWK196541:OWN196548 PGG196541:PGJ196548 PQC196541:PQF196548 PZY196541:QAB196548 QJU196541:QJX196548 QTQ196541:QTT196548 RDM196541:RDP196548 RNI196541:RNL196548 RXE196541:RXH196548 SHA196541:SHD196548 SQW196541:SQZ196548 TAS196541:TAV196548 TKO196541:TKR196548 TUK196541:TUN196548 UEG196541:UEJ196548 UOC196541:UOF196548 UXY196541:UYB196548 VHU196541:VHX196548 VRQ196541:VRT196548 WBM196541:WBP196548 WLI196541:WLL196548 WVE196541:WVH196548 A262076:D262083 IS262077:IV262084 SO262077:SR262084 ACK262077:ACN262084 AMG262077:AMJ262084 AWC262077:AWF262084 BFY262077:BGB262084 BPU262077:BPX262084 BZQ262077:BZT262084 CJM262077:CJP262084 CTI262077:CTL262084 DDE262077:DDH262084 DNA262077:DND262084 DWW262077:DWZ262084 EGS262077:EGV262084 EQO262077:EQR262084 FAK262077:FAN262084 FKG262077:FKJ262084 FUC262077:FUF262084 GDY262077:GEB262084 GNU262077:GNX262084 GXQ262077:GXT262084 HHM262077:HHP262084 HRI262077:HRL262084 IBE262077:IBH262084 ILA262077:ILD262084 IUW262077:IUZ262084 JES262077:JEV262084 JOO262077:JOR262084 JYK262077:JYN262084 KIG262077:KIJ262084 KSC262077:KSF262084 LBY262077:LCB262084 LLU262077:LLX262084 LVQ262077:LVT262084 MFM262077:MFP262084 MPI262077:MPL262084 MZE262077:MZH262084 NJA262077:NJD262084 NSW262077:NSZ262084 OCS262077:OCV262084 OMO262077:OMR262084 OWK262077:OWN262084 PGG262077:PGJ262084 PQC262077:PQF262084 PZY262077:QAB262084 QJU262077:QJX262084 QTQ262077:QTT262084 RDM262077:RDP262084 RNI262077:RNL262084 RXE262077:RXH262084 SHA262077:SHD262084 SQW262077:SQZ262084 TAS262077:TAV262084 TKO262077:TKR262084 TUK262077:TUN262084 UEG262077:UEJ262084 UOC262077:UOF262084 UXY262077:UYB262084 VHU262077:VHX262084 VRQ262077:VRT262084 WBM262077:WBP262084 WLI262077:WLL262084 WVE262077:WVH262084 A327612:D327619 IS327613:IV327620 SO327613:SR327620 ACK327613:ACN327620 AMG327613:AMJ327620 AWC327613:AWF327620 BFY327613:BGB327620 BPU327613:BPX327620 BZQ327613:BZT327620 CJM327613:CJP327620 CTI327613:CTL327620 DDE327613:DDH327620 DNA327613:DND327620 DWW327613:DWZ327620 EGS327613:EGV327620 EQO327613:EQR327620 FAK327613:FAN327620 FKG327613:FKJ327620 FUC327613:FUF327620 GDY327613:GEB327620 GNU327613:GNX327620 GXQ327613:GXT327620 HHM327613:HHP327620 HRI327613:HRL327620 IBE327613:IBH327620 ILA327613:ILD327620 IUW327613:IUZ327620 JES327613:JEV327620 JOO327613:JOR327620 JYK327613:JYN327620 KIG327613:KIJ327620 KSC327613:KSF327620 LBY327613:LCB327620 LLU327613:LLX327620 LVQ327613:LVT327620 MFM327613:MFP327620 MPI327613:MPL327620 MZE327613:MZH327620 NJA327613:NJD327620 NSW327613:NSZ327620 OCS327613:OCV327620 OMO327613:OMR327620 OWK327613:OWN327620 PGG327613:PGJ327620 PQC327613:PQF327620 PZY327613:QAB327620 QJU327613:QJX327620 QTQ327613:QTT327620 RDM327613:RDP327620 RNI327613:RNL327620 RXE327613:RXH327620 SHA327613:SHD327620 SQW327613:SQZ327620 TAS327613:TAV327620 TKO327613:TKR327620 TUK327613:TUN327620 UEG327613:UEJ327620 UOC327613:UOF327620 UXY327613:UYB327620 VHU327613:VHX327620 VRQ327613:VRT327620 WBM327613:WBP327620 WLI327613:WLL327620 WVE327613:WVH327620 A393148:D393155 IS393149:IV393156 SO393149:SR393156 ACK393149:ACN393156 AMG393149:AMJ393156 AWC393149:AWF393156 BFY393149:BGB393156 BPU393149:BPX393156 BZQ393149:BZT393156 CJM393149:CJP393156 CTI393149:CTL393156 DDE393149:DDH393156 DNA393149:DND393156 DWW393149:DWZ393156 EGS393149:EGV393156 EQO393149:EQR393156 FAK393149:FAN393156 FKG393149:FKJ393156 FUC393149:FUF393156 GDY393149:GEB393156 GNU393149:GNX393156 GXQ393149:GXT393156 HHM393149:HHP393156 HRI393149:HRL393156 IBE393149:IBH393156 ILA393149:ILD393156 IUW393149:IUZ393156 JES393149:JEV393156 JOO393149:JOR393156 JYK393149:JYN393156 KIG393149:KIJ393156 KSC393149:KSF393156 LBY393149:LCB393156 LLU393149:LLX393156 LVQ393149:LVT393156 MFM393149:MFP393156 MPI393149:MPL393156 MZE393149:MZH393156 NJA393149:NJD393156 NSW393149:NSZ393156 OCS393149:OCV393156 OMO393149:OMR393156 OWK393149:OWN393156 PGG393149:PGJ393156 PQC393149:PQF393156 PZY393149:QAB393156 QJU393149:QJX393156 QTQ393149:QTT393156 RDM393149:RDP393156 RNI393149:RNL393156 RXE393149:RXH393156 SHA393149:SHD393156 SQW393149:SQZ393156 TAS393149:TAV393156 TKO393149:TKR393156 TUK393149:TUN393156 UEG393149:UEJ393156 UOC393149:UOF393156 UXY393149:UYB393156 VHU393149:VHX393156 VRQ393149:VRT393156 WBM393149:WBP393156 WLI393149:WLL393156 WVE393149:WVH393156 A458684:D458691 IS458685:IV458692 SO458685:SR458692 ACK458685:ACN458692 AMG458685:AMJ458692 AWC458685:AWF458692 BFY458685:BGB458692 BPU458685:BPX458692 BZQ458685:BZT458692 CJM458685:CJP458692 CTI458685:CTL458692 DDE458685:DDH458692 DNA458685:DND458692 DWW458685:DWZ458692 EGS458685:EGV458692 EQO458685:EQR458692 FAK458685:FAN458692 FKG458685:FKJ458692 FUC458685:FUF458692 GDY458685:GEB458692 GNU458685:GNX458692 GXQ458685:GXT458692 HHM458685:HHP458692 HRI458685:HRL458692 IBE458685:IBH458692 ILA458685:ILD458692 IUW458685:IUZ458692 JES458685:JEV458692 JOO458685:JOR458692 JYK458685:JYN458692 KIG458685:KIJ458692 KSC458685:KSF458692 LBY458685:LCB458692 LLU458685:LLX458692 LVQ458685:LVT458692 MFM458685:MFP458692 MPI458685:MPL458692 MZE458685:MZH458692 NJA458685:NJD458692 NSW458685:NSZ458692 OCS458685:OCV458692 OMO458685:OMR458692 OWK458685:OWN458692 PGG458685:PGJ458692 PQC458685:PQF458692 PZY458685:QAB458692 QJU458685:QJX458692 QTQ458685:QTT458692 RDM458685:RDP458692 RNI458685:RNL458692 RXE458685:RXH458692 SHA458685:SHD458692 SQW458685:SQZ458692 TAS458685:TAV458692 TKO458685:TKR458692 TUK458685:TUN458692 UEG458685:UEJ458692 UOC458685:UOF458692 UXY458685:UYB458692 VHU458685:VHX458692 VRQ458685:VRT458692 WBM458685:WBP458692 WLI458685:WLL458692 WVE458685:WVH458692 A524220:D524227 IS524221:IV524228 SO524221:SR524228 ACK524221:ACN524228 AMG524221:AMJ524228 AWC524221:AWF524228 BFY524221:BGB524228 BPU524221:BPX524228 BZQ524221:BZT524228 CJM524221:CJP524228 CTI524221:CTL524228 DDE524221:DDH524228 DNA524221:DND524228 DWW524221:DWZ524228 EGS524221:EGV524228 EQO524221:EQR524228 FAK524221:FAN524228 FKG524221:FKJ524228 FUC524221:FUF524228 GDY524221:GEB524228 GNU524221:GNX524228 GXQ524221:GXT524228 HHM524221:HHP524228 HRI524221:HRL524228 IBE524221:IBH524228 ILA524221:ILD524228 IUW524221:IUZ524228 JES524221:JEV524228 JOO524221:JOR524228 JYK524221:JYN524228 KIG524221:KIJ524228 KSC524221:KSF524228 LBY524221:LCB524228 LLU524221:LLX524228 LVQ524221:LVT524228 MFM524221:MFP524228 MPI524221:MPL524228 MZE524221:MZH524228 NJA524221:NJD524228 NSW524221:NSZ524228 OCS524221:OCV524228 OMO524221:OMR524228 OWK524221:OWN524228 PGG524221:PGJ524228 PQC524221:PQF524228 PZY524221:QAB524228 QJU524221:QJX524228 QTQ524221:QTT524228 RDM524221:RDP524228 RNI524221:RNL524228 RXE524221:RXH524228 SHA524221:SHD524228 SQW524221:SQZ524228 TAS524221:TAV524228 TKO524221:TKR524228 TUK524221:TUN524228 UEG524221:UEJ524228 UOC524221:UOF524228 UXY524221:UYB524228 VHU524221:VHX524228 VRQ524221:VRT524228 WBM524221:WBP524228 WLI524221:WLL524228 WVE524221:WVH524228 A589756:D589763 IS589757:IV589764 SO589757:SR589764 ACK589757:ACN589764 AMG589757:AMJ589764 AWC589757:AWF589764 BFY589757:BGB589764 BPU589757:BPX589764 BZQ589757:BZT589764 CJM589757:CJP589764 CTI589757:CTL589764 DDE589757:DDH589764 DNA589757:DND589764 DWW589757:DWZ589764 EGS589757:EGV589764 EQO589757:EQR589764 FAK589757:FAN589764 FKG589757:FKJ589764 FUC589757:FUF589764 GDY589757:GEB589764 GNU589757:GNX589764 GXQ589757:GXT589764 HHM589757:HHP589764 HRI589757:HRL589764 IBE589757:IBH589764 ILA589757:ILD589764 IUW589757:IUZ589764 JES589757:JEV589764 JOO589757:JOR589764 JYK589757:JYN589764 KIG589757:KIJ589764 KSC589757:KSF589764 LBY589757:LCB589764 LLU589757:LLX589764 LVQ589757:LVT589764 MFM589757:MFP589764 MPI589757:MPL589764 MZE589757:MZH589764 NJA589757:NJD589764 NSW589757:NSZ589764 OCS589757:OCV589764 OMO589757:OMR589764 OWK589757:OWN589764 PGG589757:PGJ589764 PQC589757:PQF589764 PZY589757:QAB589764 QJU589757:QJX589764 QTQ589757:QTT589764 RDM589757:RDP589764 RNI589757:RNL589764 RXE589757:RXH589764 SHA589757:SHD589764 SQW589757:SQZ589764 TAS589757:TAV589764 TKO589757:TKR589764 TUK589757:TUN589764 UEG589757:UEJ589764 UOC589757:UOF589764 UXY589757:UYB589764 VHU589757:VHX589764 VRQ589757:VRT589764 WBM589757:WBP589764 WLI589757:WLL589764 WVE589757:WVH589764 A655292:D655299 IS655293:IV655300 SO655293:SR655300 ACK655293:ACN655300 AMG655293:AMJ655300 AWC655293:AWF655300 BFY655293:BGB655300 BPU655293:BPX655300 BZQ655293:BZT655300 CJM655293:CJP655300 CTI655293:CTL655300 DDE655293:DDH655300 DNA655293:DND655300 DWW655293:DWZ655300 EGS655293:EGV655300 EQO655293:EQR655300 FAK655293:FAN655300 FKG655293:FKJ655300 FUC655293:FUF655300 GDY655293:GEB655300 GNU655293:GNX655300 GXQ655293:GXT655300 HHM655293:HHP655300 HRI655293:HRL655300 IBE655293:IBH655300 ILA655293:ILD655300 IUW655293:IUZ655300 JES655293:JEV655300 JOO655293:JOR655300 JYK655293:JYN655300 KIG655293:KIJ655300 KSC655293:KSF655300 LBY655293:LCB655300 LLU655293:LLX655300 LVQ655293:LVT655300 MFM655293:MFP655300 MPI655293:MPL655300 MZE655293:MZH655300 NJA655293:NJD655300 NSW655293:NSZ655300 OCS655293:OCV655300 OMO655293:OMR655300 OWK655293:OWN655300 PGG655293:PGJ655300 PQC655293:PQF655300 PZY655293:QAB655300 QJU655293:QJX655300 QTQ655293:QTT655300 RDM655293:RDP655300 RNI655293:RNL655300 RXE655293:RXH655300 SHA655293:SHD655300 SQW655293:SQZ655300 TAS655293:TAV655300 TKO655293:TKR655300 TUK655293:TUN655300 UEG655293:UEJ655300 UOC655293:UOF655300 UXY655293:UYB655300 VHU655293:VHX655300 VRQ655293:VRT655300 WBM655293:WBP655300 WLI655293:WLL655300 WVE655293:WVH655300 A720828:D720835 IS720829:IV720836 SO720829:SR720836 ACK720829:ACN720836 AMG720829:AMJ720836 AWC720829:AWF720836 BFY720829:BGB720836 BPU720829:BPX720836 BZQ720829:BZT720836 CJM720829:CJP720836 CTI720829:CTL720836 DDE720829:DDH720836 DNA720829:DND720836 DWW720829:DWZ720836 EGS720829:EGV720836 EQO720829:EQR720836 FAK720829:FAN720836 FKG720829:FKJ720836 FUC720829:FUF720836 GDY720829:GEB720836 GNU720829:GNX720836 GXQ720829:GXT720836 HHM720829:HHP720836 HRI720829:HRL720836 IBE720829:IBH720836 ILA720829:ILD720836 IUW720829:IUZ720836 JES720829:JEV720836 JOO720829:JOR720836 JYK720829:JYN720836 KIG720829:KIJ720836 KSC720829:KSF720836 LBY720829:LCB720836 LLU720829:LLX720836 LVQ720829:LVT720836 MFM720829:MFP720836 MPI720829:MPL720836 MZE720829:MZH720836 NJA720829:NJD720836 NSW720829:NSZ720836 OCS720829:OCV720836 OMO720829:OMR720836 OWK720829:OWN720836 PGG720829:PGJ720836 PQC720829:PQF720836 PZY720829:QAB720836 QJU720829:QJX720836 QTQ720829:QTT720836 RDM720829:RDP720836 RNI720829:RNL720836 RXE720829:RXH720836 SHA720829:SHD720836 SQW720829:SQZ720836 TAS720829:TAV720836 TKO720829:TKR720836 TUK720829:TUN720836 UEG720829:UEJ720836 UOC720829:UOF720836 UXY720829:UYB720836 VHU720829:VHX720836 VRQ720829:VRT720836 WBM720829:WBP720836 WLI720829:WLL720836 WVE720829:WVH720836 A786364:D786371 IS786365:IV786372 SO786365:SR786372 ACK786365:ACN786372 AMG786365:AMJ786372 AWC786365:AWF786372 BFY786365:BGB786372 BPU786365:BPX786372 BZQ786365:BZT786372 CJM786365:CJP786372 CTI786365:CTL786372 DDE786365:DDH786372 DNA786365:DND786372 DWW786365:DWZ786372 EGS786365:EGV786372 EQO786365:EQR786372 FAK786365:FAN786372 FKG786365:FKJ786372 FUC786365:FUF786372 GDY786365:GEB786372 GNU786365:GNX786372 GXQ786365:GXT786372 HHM786365:HHP786372 HRI786365:HRL786372 IBE786365:IBH786372 ILA786365:ILD786372 IUW786365:IUZ786372 JES786365:JEV786372 JOO786365:JOR786372 JYK786365:JYN786372 KIG786365:KIJ786372 KSC786365:KSF786372 LBY786365:LCB786372 LLU786365:LLX786372 LVQ786365:LVT786372 MFM786365:MFP786372 MPI786365:MPL786372 MZE786365:MZH786372 NJA786365:NJD786372 NSW786365:NSZ786372 OCS786365:OCV786372 OMO786365:OMR786372 OWK786365:OWN786372 PGG786365:PGJ786372 PQC786365:PQF786372 PZY786365:QAB786372 QJU786365:QJX786372 QTQ786365:QTT786372 RDM786365:RDP786372 RNI786365:RNL786372 RXE786365:RXH786372 SHA786365:SHD786372 SQW786365:SQZ786372 TAS786365:TAV786372 TKO786365:TKR786372 TUK786365:TUN786372 UEG786365:UEJ786372 UOC786365:UOF786372 UXY786365:UYB786372 VHU786365:VHX786372 VRQ786365:VRT786372 WBM786365:WBP786372 WLI786365:WLL786372 WVE786365:WVH786372 A851900:D851907 IS851901:IV851908 SO851901:SR851908 ACK851901:ACN851908 AMG851901:AMJ851908 AWC851901:AWF851908 BFY851901:BGB851908 BPU851901:BPX851908 BZQ851901:BZT851908 CJM851901:CJP851908 CTI851901:CTL851908 DDE851901:DDH851908 DNA851901:DND851908 DWW851901:DWZ851908 EGS851901:EGV851908 EQO851901:EQR851908 FAK851901:FAN851908 FKG851901:FKJ851908 FUC851901:FUF851908 GDY851901:GEB851908 GNU851901:GNX851908 GXQ851901:GXT851908 HHM851901:HHP851908 HRI851901:HRL851908 IBE851901:IBH851908 ILA851901:ILD851908 IUW851901:IUZ851908 JES851901:JEV851908 JOO851901:JOR851908 JYK851901:JYN851908 KIG851901:KIJ851908 KSC851901:KSF851908 LBY851901:LCB851908 LLU851901:LLX851908 LVQ851901:LVT851908 MFM851901:MFP851908 MPI851901:MPL851908 MZE851901:MZH851908 NJA851901:NJD851908 NSW851901:NSZ851908 OCS851901:OCV851908 OMO851901:OMR851908 OWK851901:OWN851908 PGG851901:PGJ851908 PQC851901:PQF851908 PZY851901:QAB851908 QJU851901:QJX851908 QTQ851901:QTT851908 RDM851901:RDP851908 RNI851901:RNL851908 RXE851901:RXH851908 SHA851901:SHD851908 SQW851901:SQZ851908 TAS851901:TAV851908 TKO851901:TKR851908 TUK851901:TUN851908 UEG851901:UEJ851908 UOC851901:UOF851908 UXY851901:UYB851908 VHU851901:VHX851908 VRQ851901:VRT851908 WBM851901:WBP851908 WLI851901:WLL851908 WVE851901:WVH851908 A917436:D917443 IS917437:IV917444 SO917437:SR917444 ACK917437:ACN917444 AMG917437:AMJ917444 AWC917437:AWF917444 BFY917437:BGB917444 BPU917437:BPX917444 BZQ917437:BZT917444 CJM917437:CJP917444 CTI917437:CTL917444 DDE917437:DDH917444 DNA917437:DND917444 DWW917437:DWZ917444 EGS917437:EGV917444 EQO917437:EQR917444 FAK917437:FAN917444 FKG917437:FKJ917444 FUC917437:FUF917444 GDY917437:GEB917444 GNU917437:GNX917444 GXQ917437:GXT917444 HHM917437:HHP917444 HRI917437:HRL917444 IBE917437:IBH917444 ILA917437:ILD917444 IUW917437:IUZ917444 JES917437:JEV917444 JOO917437:JOR917444 JYK917437:JYN917444 KIG917437:KIJ917444 KSC917437:KSF917444 LBY917437:LCB917444 LLU917437:LLX917444 LVQ917437:LVT917444 MFM917437:MFP917444 MPI917437:MPL917444 MZE917437:MZH917444 NJA917437:NJD917444 NSW917437:NSZ917444 OCS917437:OCV917444 OMO917437:OMR917444 OWK917437:OWN917444 PGG917437:PGJ917444 PQC917437:PQF917444 PZY917437:QAB917444 QJU917437:QJX917444 QTQ917437:QTT917444 RDM917437:RDP917444 RNI917437:RNL917444 RXE917437:RXH917444 SHA917437:SHD917444 SQW917437:SQZ917444 TAS917437:TAV917444 TKO917437:TKR917444 TUK917437:TUN917444 UEG917437:UEJ917444 UOC917437:UOF917444 UXY917437:UYB917444 VHU917437:VHX917444 VRQ917437:VRT917444 WBM917437:WBP917444 WLI917437:WLL917444 WVE917437:WVH917444 A982972:D982979 IS982973:IV982980 SO982973:SR982980 ACK982973:ACN982980 AMG982973:AMJ982980 AWC982973:AWF982980 BFY982973:BGB982980 BPU982973:BPX982980 BZQ982973:BZT982980 CJM982973:CJP982980 CTI982973:CTL982980 DDE982973:DDH982980 DNA982973:DND982980 DWW982973:DWZ982980 EGS982973:EGV982980 EQO982973:EQR982980 FAK982973:FAN982980 FKG982973:FKJ982980 FUC982973:FUF982980 GDY982973:GEB982980 GNU982973:GNX982980 GXQ982973:GXT982980 HHM982973:HHP982980 HRI982973:HRL982980 IBE982973:IBH982980 ILA982973:ILD982980 IUW982973:IUZ982980 JES982973:JEV982980 JOO982973:JOR982980 JYK982973:JYN982980 KIG982973:KIJ982980 KSC982973:KSF982980 LBY982973:LCB982980 LLU982973:LLX982980 LVQ982973:LVT982980 MFM982973:MFP982980 MPI982973:MPL982980 MZE982973:MZH982980 NJA982973:NJD982980 NSW982973:NSZ982980 OCS982973:OCV982980 OMO982973:OMR982980 OWK982973:OWN982980 PGG982973:PGJ982980 PQC982973:PQF982980 PZY982973:QAB982980 QJU982973:QJX982980 QTQ982973:QTT982980 RDM982973:RDP982980 RNI982973:RNL982980 RXE982973:RXH982980 SHA982973:SHD982980 SQW982973:SQZ982980 TAS982973:TAV982980 TKO982973:TKR982980 TUK982973:TUN982980 UEG982973:UEJ982980 UOC982973:UOF982980 UXY982973:UYB982980 VHU982973:VHX982980 VRQ982973:VRT982980 WBM982973:WBP982980 WLI982973:WLL982980 AUA79:AUE79 AKE79:AKI79 AAI79:AAM79 QM79:QQ79 GQ79:GU79 WTC79:WTG79 WJG79:WJK79 VZK79:VZO79 VPO79:VPS79 VFS79:VFW79 UVW79:UWA79 UMA79:UME79 UCE79:UCI79 TSI79:TSM79 TIM79:TIQ79 SYQ79:SYU79 SOU79:SOY79 SEY79:SFC79 RVC79:RVG79 RLG79:RLK79 RBK79:RBO79 QRO79:QRS79 QHS79:QHW79 PXW79:PYA79 POA79:POE79 PEE79:PEI79 OUI79:OUM79 OKM79:OKQ79 OAQ79:OAU79 NQU79:NQY79 NGY79:NHC79 MXC79:MXG79 MNG79:MNK79 MDK79:MDO79 LTO79:LTS79 LJS79:LJW79 KZW79:LAA79 KQA79:KQE79 KGE79:KGI79 JWI79:JWM79 JMM79:JMQ79 JCQ79:JCU79 ISU79:ISY79 IIY79:IJC79 HZC79:HZG79 HPG79:HPK79 HFK79:HFO79 GVO79:GVS79 GLS79:GLW79 GBW79:GCA79 FSA79:FSE79 FIE79:FII79 EYI79:EYM79 EOM79:EOQ79 EEQ79:EEU79 DUU79:DUY79 DKY79:DLC79 DBC79:DBG79 CRG79:CRK79 CHK79:CHO79 BXO79:BXS79 BNS79:BNW79 BDW79:BEA79 BDQ80:BDU105 BNM80:BNQ105 BXI80:BXM105 CHE80:CHI105 CRA80:CRE105 DAW80:DBA105 DKS80:DKW105 DUO80:DUS105 EEK80:EEO105 EOG80:EOK105 EYC80:EYG105 FHY80:FIC105 FRU80:FRY105 GBQ80:GBU105 GLM80:GLQ105 GVI80:GVM105 HFE80:HFI105 HPA80:HPE105 HYW80:HZA105 IIS80:IIW105 ISO80:ISS105 JCK80:JCO105 JMG80:JMK105 JWC80:JWG105 KFY80:KGC105 KPU80:KPY105 KZQ80:KZU105 LJM80:LJQ105 LTI80:LTM105 MDE80:MDI105 MNA80:MNE105 MWW80:MXA105 NGS80:NGW105 NQO80:NQS105 OAK80:OAO105 OKG80:OKK105 OUC80:OUG105 PDY80:PEC105 PNU80:PNY105 PXQ80:PXU105 QHM80:QHQ105 QRI80:QRM105 RBE80:RBI105 RLA80:RLE105 RUW80:RVA105 SES80:SEW105 SOO80:SOS105 SYK80:SYO105 TIG80:TIK105 TSC80:TSG105 UBY80:UCC105 ULU80:ULY105 UVQ80:UVU105 VFM80:VFQ105 VPI80:VPM105 VZE80:VZI105 WJA80:WJE105 WSW80:WTA105 GK80:GO105 QG80:QK105 AAC80:AAG105 AJY80:AKC105 ATU80:ATY105 SG9:SJ16 SI17:SL28 ACC9:ACF16 ACE17:ACH28 ALY9:AMB16 AMA17:AMD28 AVU9:AVX16 AVW17:AVZ28 BFQ9:BFT16 BFS17:BFV28 BPM9:BPP16 BPO17:BPR28 BZI9:BZL16 BZK17:BZN28 CJE9:CJH16 CJG17:CJJ28 CTA9:CTD16 CTC17:CTF28 DCW9:DCZ16 DCY17:DDB28 DMS9:DMV16 DMU17:DMX28 DWO9:DWR16 DWQ17:DWT28 EGK9:EGN16 EGM17:EGP28 EQG9:EQJ16 EQI17:EQL28 FAC9:FAF16 FAE17:FAH28 FJY9:FKB16 FKA17:FKD28 FTU9:FTX16 FTW17:FTZ28 GDQ9:GDT16 GDS17:GDV28 GNM9:GNP16 GNO17:GNR28 GXI9:GXL16 GXK17:GXN28 HHE9:HHH16 HHG17:HHJ28 HRA9:HRD16 HRC17:HRF28 IAW9:IAZ16 IAY17:IBB28 IKS9:IKV16 IKU17:IKX28 IUO9:IUR16 IUQ17:IUT28 JEK9:JEN16 JEM17:JEP28 JOG9:JOJ16 JOI17:JOL28 JYC9:JYF16 JYE17:JYH28 KHY9:KIB16 KIA17:KID28 KRU9:KRX16 KRW17:KRZ28 LBQ9:LBT16 LBS17:LBV28 LLM9:LLP16 LLO17:LLR28 LVI9:LVL16 LVK17:LVN28 MFE9:MFH16 MFG17:MFJ28 MPA9:MPD16 MPC17:MPF28 MYW9:MYZ16 MYY17:MZB28 NIS9:NIV16 NIU17:NIX28 NSO9:NSR16 NSQ17:NST28 OCK9:OCN16 OCM17:OCP28 OMG9:OMJ16 OMI17:OML28 OWC9:OWF16 OWE17:OWH28 PFY9:PGB16 PGA17:PGD28 PPU9:PPX16 PPW17:PPZ28 PZQ9:PZT16 PZS17:PZV28 QJM9:QJP16 QJO17:QJR28 QTI9:QTL16 QTK17:QTN28 RDE9:RDH16 RDG17:RDJ28 RNA9:RND16 RNC17:RNF28 RWW9:RWZ16 RWY17:RXB28 SGS9:SGV16 SGU17:SGX28 SQO9:SQR16 SQQ17:SQT28 TAK9:TAN16 TAM17:TAP28 TKG9:TKJ16 TKI17:TKL28 TUC9:TUF16 TUE17:TUH28 UDY9:UEB16 UEA17:UED28 UNU9:UNX16 UNW17:UNZ28 UXQ9:UXT16 UXS17:UXV28 VHM9:VHP16 VHO17:VHR28 VRI9:VRL16 VRK17:VRN28 WBE9:WBH16 WBG17:WBJ28 WLA9:WLD16 WLC17:WLF28 WUW9:WUZ16 WUY17:WVB28 IK9:IN16 IM17:IP28" xr:uid="{F3BC4807-1FAC-481D-A6B8-30D3BB50CF76}">
      <formula1>#REF!</formula1>
    </dataValidation>
  </dataValidation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1005"/>
  <sheetViews>
    <sheetView tabSelected="1" view="pageBreakPreview" zoomScaleNormal="100" zoomScaleSheetLayoutView="100" workbookViewId="0">
      <selection activeCell="T104" sqref="T104"/>
    </sheetView>
  </sheetViews>
  <sheetFormatPr defaultColWidth="12.6875" defaultRowHeight="17.649999999999999"/>
  <cols>
    <col min="1" max="1" width="7.75" style="293" customWidth="1"/>
    <col min="2" max="2" width="6.25" style="293" customWidth="1"/>
    <col min="3" max="3" width="14.5625" style="293" customWidth="1"/>
    <col min="4" max="4" width="10.5" style="293" customWidth="1"/>
    <col min="5" max="5" width="2.75" style="293" hidden="1" customWidth="1"/>
    <col min="6" max="8" width="5.6875" style="293" customWidth="1"/>
    <col min="9" max="9" width="5.75" style="293" customWidth="1"/>
    <col min="10" max="31" width="5.6875" style="293" customWidth="1"/>
    <col min="32" max="32" width="3.5" style="293" customWidth="1"/>
    <col min="33" max="33" width="1.9375" style="293" customWidth="1"/>
    <col min="34" max="42" width="5.75" style="293" customWidth="1"/>
    <col min="43" max="16384" width="12.6875" style="293"/>
  </cols>
  <sheetData>
    <row r="1" spans="1:42" s="62" customFormat="1" ht="16.899999999999999" customHeight="1">
      <c r="A1" s="61"/>
      <c r="B1" s="61"/>
      <c r="C1" s="61"/>
      <c r="D1" s="61"/>
      <c r="E1" s="61"/>
      <c r="F1" s="61"/>
      <c r="G1" s="61"/>
      <c r="H1" s="61"/>
      <c r="I1" s="61"/>
      <c r="J1" s="61"/>
      <c r="K1" s="61"/>
      <c r="N1" s="63"/>
      <c r="O1" s="63"/>
      <c r="P1" s="64"/>
      <c r="Q1" s="64"/>
      <c r="R1" s="64"/>
      <c r="S1" s="64"/>
      <c r="T1" s="64"/>
      <c r="U1" s="64"/>
      <c r="V1" s="64"/>
      <c r="W1" s="64"/>
      <c r="Y1" s="63"/>
      <c r="AA1" s="64" t="s">
        <v>72</v>
      </c>
      <c r="AB1" s="64"/>
      <c r="AC1" s="64"/>
      <c r="AD1" s="64"/>
      <c r="AE1" s="64"/>
    </row>
    <row r="2" spans="1:42" s="202" customFormat="1" ht="32.25">
      <c r="A2" s="280" t="s">
        <v>128</v>
      </c>
      <c r="B2" s="199"/>
      <c r="C2" s="199"/>
      <c r="D2" s="199"/>
      <c r="E2" s="199"/>
      <c r="F2" s="199"/>
      <c r="G2" s="199"/>
      <c r="H2" s="199"/>
      <c r="I2" s="199"/>
      <c r="J2" s="199"/>
      <c r="K2" s="199"/>
      <c r="L2" s="199"/>
      <c r="M2" s="199"/>
      <c r="N2" s="200"/>
      <c r="O2" s="200"/>
      <c r="P2" s="201"/>
      <c r="Q2" s="201"/>
      <c r="R2" s="201"/>
      <c r="S2" s="201"/>
      <c r="T2" s="201"/>
      <c r="U2" s="201"/>
      <c r="V2" s="201"/>
      <c r="W2" s="201"/>
      <c r="X2" s="199"/>
      <c r="Y2" s="200"/>
      <c r="Z2" s="199"/>
      <c r="AA2" s="201" t="s">
        <v>0</v>
      </c>
      <c r="AB2" s="201"/>
      <c r="AC2" s="201"/>
      <c r="AD2" s="201"/>
      <c r="AE2" s="201"/>
    </row>
    <row r="3" spans="1:42" s="62" customFormat="1" ht="13.15" customHeight="1">
      <c r="A3" s="1300"/>
      <c r="B3" s="1301"/>
      <c r="C3" s="1301"/>
      <c r="D3" s="1301"/>
      <c r="E3" s="1297"/>
      <c r="F3" s="1297"/>
      <c r="G3" s="1297"/>
      <c r="H3" s="1298"/>
      <c r="I3" s="1298"/>
      <c r="J3" s="1298"/>
      <c r="K3" s="1298"/>
      <c r="L3" s="1298"/>
      <c r="M3" s="1298"/>
      <c r="N3" s="1299"/>
      <c r="O3" s="1299"/>
      <c r="P3" s="1300"/>
      <c r="Q3" s="1300"/>
      <c r="R3" s="1300"/>
      <c r="S3" s="1300"/>
      <c r="T3" s="1300"/>
      <c r="U3" s="1300"/>
      <c r="V3" s="1300"/>
      <c r="W3" s="1300"/>
      <c r="X3" s="1298"/>
      <c r="Y3" s="1299"/>
      <c r="Z3" s="1298"/>
      <c r="AA3" s="1299"/>
      <c r="AB3" s="63"/>
      <c r="AC3" s="64"/>
      <c r="AD3" s="64"/>
      <c r="AE3" s="64"/>
    </row>
    <row r="4" spans="1:42" ht="12.75" customHeight="1">
      <c r="A4" s="1247"/>
      <c r="B4" s="1248"/>
      <c r="C4" s="788"/>
      <c r="D4" s="788"/>
      <c r="E4" s="1249"/>
      <c r="F4" s="1249"/>
      <c r="G4" s="1249"/>
      <c r="H4" s="1250"/>
      <c r="I4" s="1250"/>
      <c r="J4" s="1250"/>
      <c r="K4" s="1250"/>
      <c r="L4" s="1250"/>
      <c r="M4" s="1250"/>
      <c r="N4" s="1251"/>
      <c r="O4" s="1251"/>
      <c r="P4" s="1247"/>
      <c r="Q4" s="1247"/>
      <c r="R4" s="1247"/>
      <c r="S4" s="1247"/>
      <c r="T4" s="1247"/>
      <c r="U4" s="1247"/>
      <c r="V4" s="1247"/>
      <c r="W4" s="1247"/>
      <c r="X4" s="1250"/>
      <c r="Y4" s="1251"/>
      <c r="Z4" s="1250"/>
      <c r="AA4" s="1251"/>
      <c r="AB4" s="1252"/>
      <c r="AC4" s="1253"/>
      <c r="AD4" s="1253"/>
      <c r="AE4" s="1253"/>
      <c r="AF4" s="281"/>
      <c r="AG4" s="281"/>
      <c r="AH4" s="281"/>
      <c r="AI4" s="281"/>
      <c r="AJ4" s="281"/>
      <c r="AK4" s="281"/>
      <c r="AL4" s="281"/>
      <c r="AM4" s="281"/>
      <c r="AN4" s="281"/>
      <c r="AO4" s="281"/>
      <c r="AP4" s="281"/>
    </row>
    <row r="5" spans="1:42" ht="12.75" customHeight="1">
      <c r="A5" s="282"/>
      <c r="B5" s="283"/>
      <c r="C5" s="283"/>
      <c r="D5" s="283"/>
      <c r="E5" s="284"/>
      <c r="F5" s="284"/>
      <c r="G5" s="284"/>
      <c r="H5" s="285"/>
      <c r="I5" s="285"/>
      <c r="J5" s="285"/>
      <c r="K5" s="285"/>
      <c r="L5" s="285"/>
      <c r="M5" s="285"/>
      <c r="N5" s="282"/>
      <c r="O5" s="282"/>
      <c r="P5" s="282"/>
      <c r="Q5" s="282"/>
      <c r="R5" s="282"/>
      <c r="S5" s="282"/>
      <c r="T5" s="282"/>
      <c r="U5" s="282"/>
      <c r="V5" s="282"/>
      <c r="W5" s="282"/>
      <c r="X5" s="282"/>
      <c r="Y5" s="282"/>
      <c r="Z5" s="285"/>
      <c r="AA5" s="285"/>
      <c r="AB5" s="285"/>
      <c r="AC5" s="285"/>
      <c r="AD5" s="285"/>
      <c r="AE5" s="285"/>
      <c r="AF5" s="285"/>
      <c r="AG5" s="285"/>
      <c r="AH5" s="285"/>
      <c r="AI5" s="285"/>
      <c r="AJ5" s="285"/>
      <c r="AK5" s="285"/>
      <c r="AL5" s="285"/>
      <c r="AM5" s="285"/>
      <c r="AN5" s="285"/>
      <c r="AO5" s="285"/>
      <c r="AP5" s="285"/>
    </row>
    <row r="6" spans="1:42" ht="30.4" customHeight="1">
      <c r="A6" s="1254" t="s">
        <v>129</v>
      </c>
      <c r="B6" s="286" t="s">
        <v>130</v>
      </c>
      <c r="C6" s="286"/>
      <c r="D6" s="287"/>
      <c r="E6" s="288"/>
      <c r="F6" s="288"/>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row>
    <row r="7" spans="1:42" ht="19.5" customHeight="1">
      <c r="A7" s="814"/>
      <c r="B7" s="798"/>
      <c r="C7" s="290"/>
      <c r="D7" s="816"/>
      <c r="E7" s="802"/>
      <c r="F7" s="817" t="s">
        <v>131</v>
      </c>
      <c r="G7" s="802"/>
      <c r="H7" s="817" t="s">
        <v>5</v>
      </c>
      <c r="I7" s="802"/>
      <c r="J7" s="814" t="s">
        <v>132</v>
      </c>
      <c r="K7" s="802"/>
      <c r="L7" s="814" t="s">
        <v>57</v>
      </c>
      <c r="M7" s="815"/>
      <c r="N7" s="826" t="s">
        <v>133</v>
      </c>
      <c r="O7" s="802"/>
      <c r="P7" s="814" t="s">
        <v>134</v>
      </c>
      <c r="Q7" s="802"/>
      <c r="R7" s="825" t="s">
        <v>135</v>
      </c>
      <c r="S7" s="798"/>
      <c r="T7" s="814" t="s">
        <v>6</v>
      </c>
      <c r="U7" s="802"/>
      <c r="V7" s="814" t="s">
        <v>136</v>
      </c>
      <c r="W7" s="802"/>
      <c r="X7" s="814" t="s">
        <v>137</v>
      </c>
      <c r="Y7" s="802"/>
      <c r="Z7" s="814" t="s">
        <v>138</v>
      </c>
      <c r="AA7" s="802"/>
      <c r="AB7" s="291"/>
      <c r="AC7" s="291"/>
      <c r="AD7" s="291"/>
      <c r="AE7" s="291"/>
      <c r="AF7" s="291"/>
      <c r="AG7" s="291"/>
      <c r="AH7" s="291"/>
      <c r="AI7" s="291"/>
      <c r="AJ7" s="291"/>
      <c r="AK7" s="291"/>
      <c r="AL7" s="291"/>
      <c r="AM7" s="291"/>
      <c r="AN7" s="291"/>
      <c r="AO7" s="291"/>
      <c r="AP7" s="291"/>
    </row>
    <row r="8" spans="1:42" ht="19.5" customHeight="1">
      <c r="A8" s="806" t="s">
        <v>1</v>
      </c>
      <c r="B8" s="807"/>
      <c r="C8" s="807"/>
      <c r="D8" s="339" t="s">
        <v>2</v>
      </c>
      <c r="E8" s="292"/>
      <c r="F8" s="806" t="s">
        <v>139</v>
      </c>
      <c r="G8" s="808"/>
      <c r="H8" s="806" t="s">
        <v>140</v>
      </c>
      <c r="I8" s="808"/>
      <c r="J8" s="806" t="s">
        <v>141</v>
      </c>
      <c r="K8" s="808"/>
      <c r="L8" s="806" t="s">
        <v>142</v>
      </c>
      <c r="M8" s="810"/>
      <c r="N8" s="1255" t="s">
        <v>145</v>
      </c>
      <c r="O8" s="787"/>
      <c r="P8" s="812" t="s">
        <v>144</v>
      </c>
      <c r="Q8" s="787"/>
      <c r="R8" s="1256" t="s">
        <v>143</v>
      </c>
      <c r="S8" s="781"/>
      <c r="T8" s="812" t="s">
        <v>139</v>
      </c>
      <c r="U8" s="787"/>
      <c r="V8" s="1255" t="s">
        <v>169</v>
      </c>
      <c r="W8" s="787"/>
      <c r="X8" s="812" t="s">
        <v>139</v>
      </c>
      <c r="Y8" s="787"/>
      <c r="Z8" s="812" t="s">
        <v>141</v>
      </c>
      <c r="AA8" s="787"/>
      <c r="AB8" s="294"/>
      <c r="AC8" s="294"/>
      <c r="AD8" s="294"/>
      <c r="AE8" s="294"/>
      <c r="AF8" s="294"/>
      <c r="AG8" s="294"/>
      <c r="AH8" s="294"/>
      <c r="AI8" s="294"/>
      <c r="AJ8" s="294"/>
      <c r="AK8" s="294"/>
      <c r="AL8" s="294"/>
      <c r="AM8" s="294"/>
      <c r="AN8" s="294"/>
      <c r="AO8" s="294"/>
      <c r="AP8" s="294"/>
    </row>
    <row r="9" spans="1:42" ht="19.5" customHeight="1">
      <c r="A9" s="1257" t="s">
        <v>147</v>
      </c>
      <c r="B9" s="803"/>
      <c r="C9" s="819"/>
      <c r="D9" s="1258" t="s">
        <v>218</v>
      </c>
      <c r="E9" s="295"/>
      <c r="F9" s="1259">
        <v>43962</v>
      </c>
      <c r="G9" s="801"/>
      <c r="H9" s="296">
        <f>F9</f>
        <v>43962</v>
      </c>
      <c r="I9" s="297">
        <f t="shared" ref="I9:I16" si="0">H9+1</f>
        <v>43963</v>
      </c>
      <c r="J9" s="822">
        <f>I9+2</f>
        <v>43965</v>
      </c>
      <c r="K9" s="802"/>
      <c r="L9" s="822">
        <f>J9+1</f>
        <v>43966</v>
      </c>
      <c r="M9" s="815"/>
      <c r="N9" s="1260">
        <v>43995</v>
      </c>
      <c r="O9" s="801"/>
      <c r="P9" s="1261">
        <v>43999</v>
      </c>
      <c r="Q9" s="802"/>
      <c r="R9" s="1261">
        <v>44003</v>
      </c>
      <c r="S9" s="802"/>
      <c r="T9" s="1261">
        <v>44004</v>
      </c>
      <c r="U9" s="802"/>
      <c r="V9" s="1261">
        <v>43998</v>
      </c>
      <c r="W9" s="802"/>
      <c r="X9" s="1261">
        <v>44004</v>
      </c>
      <c r="Y9" s="802"/>
      <c r="Z9" s="822">
        <f>X9-4</f>
        <v>44000</v>
      </c>
      <c r="AA9" s="802"/>
      <c r="AB9" s="298"/>
      <c r="AC9" s="298"/>
      <c r="AD9" s="298"/>
      <c r="AE9" s="298"/>
      <c r="AF9" s="298"/>
      <c r="AG9" s="298"/>
      <c r="AH9" s="298"/>
      <c r="AI9" s="298"/>
      <c r="AJ9" s="298"/>
      <c r="AK9" s="298"/>
      <c r="AL9" s="298"/>
      <c r="AM9" s="298"/>
      <c r="AN9" s="298"/>
      <c r="AO9" s="298"/>
      <c r="AP9" s="298"/>
    </row>
    <row r="10" spans="1:42" ht="19.5" customHeight="1">
      <c r="A10" s="1262" t="s">
        <v>219</v>
      </c>
      <c r="B10" s="803"/>
      <c r="C10" s="819"/>
      <c r="D10" s="1263" t="s">
        <v>220</v>
      </c>
      <c r="E10" s="299"/>
      <c r="F10" s="831">
        <f t="shared" ref="F10:F16" si="1">F9+7</f>
        <v>43969</v>
      </c>
      <c r="G10" s="783"/>
      <c r="H10" s="300">
        <f t="shared" ref="H10:H16" si="2">H9+7</f>
        <v>43969</v>
      </c>
      <c r="I10" s="301">
        <f t="shared" si="0"/>
        <v>43970</v>
      </c>
      <c r="J10" s="836">
        <f t="shared" ref="J10:J16" si="3">J9+7</f>
        <v>43972</v>
      </c>
      <c r="K10" s="785"/>
      <c r="L10" s="836">
        <f t="shared" ref="L10:L16" si="4">L9+7</f>
        <v>43973</v>
      </c>
      <c r="M10" s="838"/>
      <c r="N10" s="840">
        <f>7+N9</f>
        <v>44002</v>
      </c>
      <c r="O10" s="787"/>
      <c r="P10" s="836">
        <f t="shared" ref="P10:P16" si="5">P9+7</f>
        <v>44006</v>
      </c>
      <c r="Q10" s="785"/>
      <c r="R10" s="836">
        <f t="shared" ref="R10:R16" si="6">R9+7</f>
        <v>44010</v>
      </c>
      <c r="S10" s="785"/>
      <c r="T10" s="836">
        <f t="shared" ref="T10:T16" si="7">T9+7</f>
        <v>44011</v>
      </c>
      <c r="U10" s="785"/>
      <c r="V10" s="836">
        <f t="shared" ref="V10:V16" si="8">V9+7</f>
        <v>44005</v>
      </c>
      <c r="W10" s="785"/>
      <c r="X10" s="836">
        <f t="shared" ref="X10:X16" si="9">X9+7</f>
        <v>44011</v>
      </c>
      <c r="Y10" s="785"/>
      <c r="Z10" s="836">
        <f>Z9+7</f>
        <v>44007</v>
      </c>
      <c r="AA10" s="785"/>
      <c r="AB10" s="298"/>
      <c r="AC10" s="298"/>
      <c r="AD10" s="298"/>
      <c r="AE10" s="298"/>
      <c r="AF10" s="298"/>
      <c r="AG10" s="298"/>
      <c r="AH10" s="298"/>
      <c r="AI10" s="298"/>
      <c r="AJ10" s="298"/>
      <c r="AK10" s="298"/>
      <c r="AL10" s="298"/>
      <c r="AM10" s="298"/>
      <c r="AN10" s="298"/>
      <c r="AO10" s="298"/>
      <c r="AP10" s="298"/>
    </row>
    <row r="11" spans="1:42" ht="19.5" customHeight="1">
      <c r="A11" s="1257" t="s">
        <v>221</v>
      </c>
      <c r="B11" s="803"/>
      <c r="C11" s="819"/>
      <c r="D11" s="1264" t="s">
        <v>222</v>
      </c>
      <c r="E11" s="302"/>
      <c r="F11" s="832">
        <f t="shared" si="1"/>
        <v>43976</v>
      </c>
      <c r="G11" s="783"/>
      <c r="H11" s="303">
        <f t="shared" si="2"/>
        <v>43976</v>
      </c>
      <c r="I11" s="304">
        <f t="shared" si="0"/>
        <v>43977</v>
      </c>
      <c r="J11" s="837">
        <f t="shared" si="3"/>
        <v>43979</v>
      </c>
      <c r="K11" s="785"/>
      <c r="L11" s="837">
        <f t="shared" si="4"/>
        <v>43980</v>
      </c>
      <c r="M11" s="838"/>
      <c r="N11" s="839">
        <f>N9+14</f>
        <v>44009</v>
      </c>
      <c r="O11" s="785"/>
      <c r="P11" s="837">
        <f t="shared" si="5"/>
        <v>44013</v>
      </c>
      <c r="Q11" s="785"/>
      <c r="R11" s="837">
        <f t="shared" si="6"/>
        <v>44017</v>
      </c>
      <c r="S11" s="785"/>
      <c r="T11" s="837">
        <f t="shared" si="7"/>
        <v>44018</v>
      </c>
      <c r="U11" s="785"/>
      <c r="V11" s="837">
        <f t="shared" si="8"/>
        <v>44012</v>
      </c>
      <c r="W11" s="785"/>
      <c r="X11" s="837">
        <f t="shared" si="9"/>
        <v>44018</v>
      </c>
      <c r="Y11" s="785"/>
      <c r="Z11" s="837">
        <f>Z9+14</f>
        <v>44014</v>
      </c>
      <c r="AA11" s="785"/>
      <c r="AB11" s="298"/>
      <c r="AC11" s="298"/>
      <c r="AD11" s="298"/>
      <c r="AE11" s="298"/>
      <c r="AF11" s="298"/>
      <c r="AG11" s="298"/>
      <c r="AH11" s="298"/>
      <c r="AI11" s="298"/>
      <c r="AJ11" s="298"/>
      <c r="AK11" s="298"/>
      <c r="AL11" s="298"/>
      <c r="AM11" s="298"/>
      <c r="AN11" s="298"/>
      <c r="AO11" s="298"/>
      <c r="AP11" s="298"/>
    </row>
    <row r="12" spans="1:42" ht="19.5" customHeight="1">
      <c r="A12" s="1262" t="s">
        <v>146</v>
      </c>
      <c r="B12" s="803"/>
      <c r="C12" s="803"/>
      <c r="D12" s="1263" t="s">
        <v>223</v>
      </c>
      <c r="E12" s="306"/>
      <c r="F12" s="831">
        <f t="shared" si="1"/>
        <v>43983</v>
      </c>
      <c r="G12" s="783"/>
      <c r="H12" s="307">
        <f t="shared" si="2"/>
        <v>43983</v>
      </c>
      <c r="I12" s="308">
        <f t="shared" si="0"/>
        <v>43984</v>
      </c>
      <c r="J12" s="831">
        <f t="shared" si="3"/>
        <v>43986</v>
      </c>
      <c r="K12" s="783"/>
      <c r="L12" s="831">
        <f t="shared" si="4"/>
        <v>43987</v>
      </c>
      <c r="M12" s="793"/>
      <c r="N12" s="841">
        <f>7+N11</f>
        <v>44016</v>
      </c>
      <c r="O12" s="783"/>
      <c r="P12" s="831">
        <f t="shared" si="5"/>
        <v>44020</v>
      </c>
      <c r="Q12" s="783"/>
      <c r="R12" s="831">
        <f t="shared" si="6"/>
        <v>44024</v>
      </c>
      <c r="S12" s="783"/>
      <c r="T12" s="831">
        <f t="shared" si="7"/>
        <v>44025</v>
      </c>
      <c r="U12" s="783"/>
      <c r="V12" s="831">
        <f t="shared" si="8"/>
        <v>44019</v>
      </c>
      <c r="W12" s="783"/>
      <c r="X12" s="831">
        <f t="shared" si="9"/>
        <v>44025</v>
      </c>
      <c r="Y12" s="783"/>
      <c r="Z12" s="831">
        <f>7+Z11</f>
        <v>44021</v>
      </c>
      <c r="AA12" s="783"/>
      <c r="AB12" s="298"/>
      <c r="AC12" s="298"/>
      <c r="AD12" s="298"/>
      <c r="AE12" s="298"/>
      <c r="AF12" s="298"/>
      <c r="AG12" s="298"/>
      <c r="AH12" s="298"/>
      <c r="AI12" s="298"/>
      <c r="AJ12" s="298"/>
      <c r="AK12" s="298"/>
      <c r="AL12" s="298"/>
      <c r="AM12" s="298"/>
      <c r="AN12" s="298"/>
      <c r="AO12" s="298"/>
      <c r="AP12" s="298"/>
    </row>
    <row r="13" spans="1:42" ht="19.5" customHeight="1">
      <c r="A13" s="824" t="s">
        <v>224</v>
      </c>
      <c r="B13" s="803"/>
      <c r="C13" s="819"/>
      <c r="D13" s="309" t="s">
        <v>225</v>
      </c>
      <c r="E13" s="310"/>
      <c r="F13" s="832">
        <f t="shared" si="1"/>
        <v>43990</v>
      </c>
      <c r="G13" s="783"/>
      <c r="H13" s="311">
        <f t="shared" si="2"/>
        <v>43990</v>
      </c>
      <c r="I13" s="312">
        <f t="shared" si="0"/>
        <v>43991</v>
      </c>
      <c r="J13" s="835">
        <f t="shared" si="3"/>
        <v>43993</v>
      </c>
      <c r="K13" s="783"/>
      <c r="L13" s="835">
        <f t="shared" si="4"/>
        <v>43994</v>
      </c>
      <c r="M13" s="793"/>
      <c r="N13" s="846">
        <f>N11+14</f>
        <v>44023</v>
      </c>
      <c r="O13" s="783"/>
      <c r="P13" s="835">
        <f t="shared" si="5"/>
        <v>44027</v>
      </c>
      <c r="Q13" s="783"/>
      <c r="R13" s="835">
        <f t="shared" si="6"/>
        <v>44031</v>
      </c>
      <c r="S13" s="783"/>
      <c r="T13" s="835">
        <f t="shared" si="7"/>
        <v>44032</v>
      </c>
      <c r="U13" s="783"/>
      <c r="V13" s="835">
        <f t="shared" si="8"/>
        <v>44026</v>
      </c>
      <c r="W13" s="783"/>
      <c r="X13" s="835">
        <f t="shared" si="9"/>
        <v>44032</v>
      </c>
      <c r="Y13" s="783"/>
      <c r="Z13" s="835">
        <f>Z11+14</f>
        <v>44028</v>
      </c>
      <c r="AA13" s="783"/>
      <c r="AB13" s="298"/>
      <c r="AC13" s="298"/>
      <c r="AD13" s="298"/>
      <c r="AE13" s="298"/>
      <c r="AF13" s="298"/>
      <c r="AG13" s="298"/>
      <c r="AH13" s="298"/>
      <c r="AI13" s="298"/>
      <c r="AJ13" s="298"/>
      <c r="AK13" s="298"/>
      <c r="AL13" s="298"/>
      <c r="AM13" s="298"/>
      <c r="AN13" s="298"/>
      <c r="AO13" s="298"/>
      <c r="AP13" s="298"/>
    </row>
    <row r="14" spans="1:42" ht="19.5" customHeight="1">
      <c r="A14" s="823" t="s">
        <v>226</v>
      </c>
      <c r="B14" s="803"/>
      <c r="C14" s="819"/>
      <c r="D14" s="305" t="s">
        <v>227</v>
      </c>
      <c r="E14" s="306"/>
      <c r="F14" s="831">
        <f t="shared" si="1"/>
        <v>43997</v>
      </c>
      <c r="G14" s="783"/>
      <c r="H14" s="307">
        <f t="shared" si="2"/>
        <v>43997</v>
      </c>
      <c r="I14" s="313">
        <f t="shared" si="0"/>
        <v>43998</v>
      </c>
      <c r="J14" s="831">
        <f t="shared" si="3"/>
        <v>44000</v>
      </c>
      <c r="K14" s="783"/>
      <c r="L14" s="831">
        <f t="shared" si="4"/>
        <v>44001</v>
      </c>
      <c r="M14" s="793"/>
      <c r="N14" s="841">
        <f t="shared" ref="N14:N16" si="10">N13+7</f>
        <v>44030</v>
      </c>
      <c r="O14" s="783"/>
      <c r="P14" s="831">
        <f t="shared" si="5"/>
        <v>44034</v>
      </c>
      <c r="Q14" s="783"/>
      <c r="R14" s="831">
        <f t="shared" si="6"/>
        <v>44038</v>
      </c>
      <c r="S14" s="783"/>
      <c r="T14" s="831">
        <f t="shared" si="7"/>
        <v>44039</v>
      </c>
      <c r="U14" s="783"/>
      <c r="V14" s="831">
        <f t="shared" si="8"/>
        <v>44033</v>
      </c>
      <c r="W14" s="783"/>
      <c r="X14" s="831">
        <f t="shared" si="9"/>
        <v>44039</v>
      </c>
      <c r="Y14" s="783"/>
      <c r="Z14" s="831">
        <f t="shared" ref="Z14:Z16" si="11">Z13+7</f>
        <v>44035</v>
      </c>
      <c r="AA14" s="783"/>
      <c r="AB14" s="298"/>
      <c r="AC14" s="298"/>
      <c r="AD14" s="298"/>
      <c r="AE14" s="298"/>
      <c r="AF14" s="298"/>
      <c r="AG14" s="298"/>
      <c r="AH14" s="298"/>
      <c r="AI14" s="298"/>
      <c r="AJ14" s="298"/>
      <c r="AK14" s="298"/>
      <c r="AL14" s="298"/>
      <c r="AM14" s="298"/>
      <c r="AN14" s="298"/>
      <c r="AO14" s="298"/>
      <c r="AP14" s="298"/>
    </row>
    <row r="15" spans="1:42" ht="19.5" customHeight="1">
      <c r="A15" s="824" t="s">
        <v>46</v>
      </c>
      <c r="B15" s="803"/>
      <c r="C15" s="819"/>
      <c r="D15" s="314" t="s">
        <v>3</v>
      </c>
      <c r="E15" s="310"/>
      <c r="F15" s="832">
        <f t="shared" si="1"/>
        <v>44004</v>
      </c>
      <c r="G15" s="783"/>
      <c r="H15" s="311">
        <f t="shared" si="2"/>
        <v>44004</v>
      </c>
      <c r="I15" s="312">
        <f t="shared" si="0"/>
        <v>44005</v>
      </c>
      <c r="J15" s="835">
        <f t="shared" si="3"/>
        <v>44007</v>
      </c>
      <c r="K15" s="783"/>
      <c r="L15" s="835">
        <f t="shared" si="4"/>
        <v>44008</v>
      </c>
      <c r="M15" s="793"/>
      <c r="N15" s="846">
        <f t="shared" si="10"/>
        <v>44037</v>
      </c>
      <c r="O15" s="783"/>
      <c r="P15" s="835">
        <f t="shared" si="5"/>
        <v>44041</v>
      </c>
      <c r="Q15" s="783"/>
      <c r="R15" s="835">
        <f t="shared" si="6"/>
        <v>44045</v>
      </c>
      <c r="S15" s="783"/>
      <c r="T15" s="835">
        <f t="shared" si="7"/>
        <v>44046</v>
      </c>
      <c r="U15" s="783"/>
      <c r="V15" s="835">
        <f t="shared" si="8"/>
        <v>44040</v>
      </c>
      <c r="W15" s="783"/>
      <c r="X15" s="835">
        <f t="shared" si="9"/>
        <v>44046</v>
      </c>
      <c r="Y15" s="783"/>
      <c r="Z15" s="835">
        <f t="shared" si="11"/>
        <v>44042</v>
      </c>
      <c r="AA15" s="783"/>
      <c r="AB15" s="298"/>
      <c r="AC15" s="298"/>
      <c r="AD15" s="298"/>
      <c r="AE15" s="298"/>
      <c r="AF15" s="298"/>
      <c r="AG15" s="298"/>
      <c r="AH15" s="298"/>
      <c r="AI15" s="298"/>
      <c r="AJ15" s="298"/>
      <c r="AK15" s="298"/>
      <c r="AL15" s="298"/>
      <c r="AM15" s="298"/>
      <c r="AN15" s="298"/>
      <c r="AO15" s="298"/>
      <c r="AP15" s="298"/>
    </row>
    <row r="16" spans="1:42" ht="19.5" customHeight="1">
      <c r="A16" s="842" t="s">
        <v>46</v>
      </c>
      <c r="B16" s="843"/>
      <c r="C16" s="844"/>
      <c r="D16" s="315" t="s">
        <v>3</v>
      </c>
      <c r="E16" s="316"/>
      <c r="F16" s="833">
        <f t="shared" si="1"/>
        <v>44011</v>
      </c>
      <c r="G16" s="834"/>
      <c r="H16" s="317">
        <f t="shared" si="2"/>
        <v>44011</v>
      </c>
      <c r="I16" s="318">
        <f t="shared" si="0"/>
        <v>44012</v>
      </c>
      <c r="J16" s="833">
        <f t="shared" si="3"/>
        <v>44014</v>
      </c>
      <c r="K16" s="834"/>
      <c r="L16" s="833">
        <f t="shared" si="4"/>
        <v>44015</v>
      </c>
      <c r="M16" s="848"/>
      <c r="N16" s="847">
        <f t="shared" si="10"/>
        <v>44044</v>
      </c>
      <c r="O16" s="834"/>
      <c r="P16" s="833">
        <f t="shared" si="5"/>
        <v>44048</v>
      </c>
      <c r="Q16" s="834"/>
      <c r="R16" s="833">
        <f t="shared" si="6"/>
        <v>44052</v>
      </c>
      <c r="S16" s="834"/>
      <c r="T16" s="833">
        <f t="shared" si="7"/>
        <v>44053</v>
      </c>
      <c r="U16" s="834"/>
      <c r="V16" s="833">
        <f t="shared" si="8"/>
        <v>44047</v>
      </c>
      <c r="W16" s="834"/>
      <c r="X16" s="833">
        <f t="shared" si="9"/>
        <v>44053</v>
      </c>
      <c r="Y16" s="834"/>
      <c r="Z16" s="833">
        <f t="shared" si="11"/>
        <v>44049</v>
      </c>
      <c r="AA16" s="834"/>
      <c r="AB16" s="298"/>
      <c r="AC16" s="298"/>
      <c r="AD16" s="298"/>
      <c r="AE16" s="298"/>
      <c r="AF16" s="298"/>
      <c r="AG16" s="298"/>
      <c r="AH16" s="298"/>
      <c r="AI16" s="298"/>
      <c r="AJ16" s="298"/>
      <c r="AK16" s="298"/>
      <c r="AL16" s="298"/>
      <c r="AM16" s="298"/>
      <c r="AN16" s="298"/>
      <c r="AO16" s="298"/>
      <c r="AP16" s="298"/>
    </row>
    <row r="17" spans="1:42" ht="19.5" customHeight="1">
      <c r="A17" s="319" t="s">
        <v>148</v>
      </c>
      <c r="B17" s="320"/>
      <c r="C17" s="320"/>
      <c r="D17" s="320"/>
      <c r="E17" s="320"/>
      <c r="F17" s="320"/>
      <c r="G17" s="321"/>
      <c r="H17" s="319"/>
      <c r="I17" s="322"/>
      <c r="J17" s="323"/>
      <c r="K17" s="322"/>
      <c r="L17" s="319"/>
      <c r="M17" s="371"/>
      <c r="N17" s="371"/>
      <c r="O17" s="371"/>
      <c r="P17" s="371"/>
      <c r="Q17" s="371"/>
      <c r="R17" s="371"/>
      <c r="S17" s="323"/>
      <c r="T17" s="323"/>
      <c r="U17" s="323"/>
      <c r="V17" s="323"/>
      <c r="W17" s="323"/>
      <c r="X17" s="371"/>
      <c r="Y17" s="323"/>
      <c r="Z17" s="323"/>
      <c r="AA17" s="371"/>
      <c r="AB17" s="323"/>
      <c r="AC17" s="324"/>
      <c r="AD17" s="324"/>
      <c r="AE17" s="324"/>
      <c r="AF17" s="324"/>
      <c r="AG17" s="324"/>
      <c r="AH17" s="324"/>
      <c r="AI17" s="324"/>
      <c r="AJ17" s="324"/>
      <c r="AK17" s="324"/>
      <c r="AL17" s="324"/>
      <c r="AM17" s="324"/>
      <c r="AN17" s="324"/>
      <c r="AO17" s="324"/>
      <c r="AP17" s="324"/>
    </row>
    <row r="18" spans="1:42" ht="19.5" customHeight="1">
      <c r="A18" s="319"/>
      <c r="B18" s="320"/>
      <c r="C18" s="320"/>
      <c r="D18" s="320"/>
      <c r="E18" s="320"/>
      <c r="F18" s="320"/>
      <c r="G18" s="321"/>
      <c r="H18" s="319"/>
      <c r="I18" s="322"/>
      <c r="J18" s="323"/>
      <c r="K18" s="322"/>
      <c r="L18" s="319"/>
      <c r="M18" s="371"/>
      <c r="N18" s="371"/>
      <c r="O18" s="371"/>
      <c r="P18" s="371"/>
      <c r="Q18" s="371"/>
      <c r="R18" s="371"/>
      <c r="S18" s="323"/>
      <c r="T18" s="323"/>
      <c r="U18" s="323"/>
      <c r="V18" s="323"/>
      <c r="W18" s="323"/>
      <c r="X18" s="371"/>
      <c r="Y18" s="323"/>
      <c r="Z18" s="323"/>
      <c r="AA18" s="371"/>
      <c r="AB18" s="323"/>
      <c r="AC18" s="324"/>
      <c r="AD18" s="324"/>
      <c r="AE18" s="324"/>
      <c r="AF18" s="324"/>
      <c r="AG18" s="324"/>
      <c r="AH18" s="324"/>
      <c r="AI18" s="324"/>
      <c r="AJ18" s="324"/>
      <c r="AK18" s="324"/>
      <c r="AL18" s="324"/>
      <c r="AM18" s="324"/>
      <c r="AN18" s="324"/>
      <c r="AO18" s="324"/>
      <c r="AP18" s="324"/>
    </row>
    <row r="19" spans="1:42" ht="19.5" customHeight="1">
      <c r="A19" s="319"/>
      <c r="B19" s="320"/>
      <c r="C19" s="320"/>
      <c r="D19" s="320"/>
      <c r="E19" s="320"/>
      <c r="F19" s="320"/>
      <c r="G19" s="321"/>
      <c r="H19" s="319"/>
      <c r="I19" s="322"/>
      <c r="J19" s="323"/>
      <c r="K19" s="322"/>
      <c r="L19" s="319"/>
      <c r="M19" s="371"/>
      <c r="N19" s="371"/>
      <c r="O19" s="371"/>
      <c r="P19" s="371"/>
      <c r="Q19" s="371"/>
      <c r="R19" s="371"/>
      <c r="S19" s="323"/>
      <c r="T19" s="323"/>
      <c r="U19" s="323"/>
      <c r="V19" s="323"/>
      <c r="W19" s="323"/>
      <c r="X19" s="371"/>
      <c r="Y19" s="323"/>
      <c r="Z19" s="323"/>
      <c r="AA19" s="371"/>
      <c r="AB19" s="323"/>
      <c r="AC19" s="324"/>
      <c r="AD19" s="324"/>
      <c r="AE19" s="324"/>
      <c r="AF19" s="324"/>
      <c r="AG19" s="324"/>
      <c r="AH19" s="324"/>
      <c r="AI19" s="324"/>
      <c r="AJ19" s="324"/>
      <c r="AK19" s="324"/>
      <c r="AL19" s="324"/>
      <c r="AM19" s="324"/>
      <c r="AN19" s="324"/>
      <c r="AO19" s="324"/>
      <c r="AP19" s="324"/>
    </row>
    <row r="20" spans="1:42" ht="15" customHeight="1">
      <c r="A20" s="325"/>
      <c r="B20" s="326"/>
      <c r="C20" s="326"/>
      <c r="D20" s="326"/>
      <c r="E20" s="327"/>
      <c r="F20" s="326"/>
      <c r="G20" s="328"/>
      <c r="H20" s="329"/>
      <c r="I20" s="330"/>
      <c r="J20" s="328"/>
      <c r="K20" s="330"/>
      <c r="L20" s="325"/>
      <c r="M20" s="331"/>
      <c r="N20" s="331"/>
      <c r="O20" s="331"/>
      <c r="P20" s="331"/>
      <c r="Q20" s="331"/>
      <c r="R20" s="331"/>
      <c r="S20" s="328"/>
      <c r="T20" s="328"/>
      <c r="U20" s="328"/>
      <c r="V20" s="328"/>
      <c r="W20" s="328"/>
      <c r="X20" s="331"/>
      <c r="Y20" s="328"/>
      <c r="Z20" s="328"/>
      <c r="AA20" s="331"/>
      <c r="AB20" s="328"/>
      <c r="AC20" s="332"/>
      <c r="AD20" s="332"/>
      <c r="AE20" s="332"/>
      <c r="AF20" s="332"/>
      <c r="AG20" s="332"/>
      <c r="AH20" s="332"/>
      <c r="AI20" s="332"/>
      <c r="AJ20" s="332"/>
      <c r="AK20" s="332"/>
      <c r="AL20" s="332"/>
      <c r="AM20" s="332"/>
      <c r="AN20" s="332"/>
      <c r="AO20" s="332"/>
      <c r="AP20" s="332"/>
    </row>
    <row r="21" spans="1:42" ht="30.4" customHeight="1">
      <c r="A21" s="1265" t="s">
        <v>149</v>
      </c>
      <c r="B21" s="333" t="s">
        <v>150</v>
      </c>
      <c r="C21" s="334"/>
      <c r="D21" s="334"/>
      <c r="E21" s="334"/>
      <c r="F21" s="334"/>
      <c r="G21" s="335"/>
      <c r="H21" s="335"/>
      <c r="I21" s="335"/>
      <c r="J21" s="335"/>
      <c r="K21" s="335"/>
      <c r="L21" s="335"/>
      <c r="M21" s="335"/>
      <c r="N21" s="289"/>
      <c r="O21" s="289"/>
      <c r="P21" s="289"/>
      <c r="Q21" s="289"/>
      <c r="R21" s="289"/>
      <c r="S21" s="289"/>
      <c r="T21" s="289"/>
      <c r="U21" s="289"/>
      <c r="V21" s="289"/>
      <c r="W21" s="289"/>
      <c r="X21" s="289"/>
      <c r="Y21" s="289"/>
      <c r="Z21" s="289"/>
      <c r="AA21" s="289"/>
      <c r="AB21" s="289"/>
      <c r="AC21" s="336"/>
      <c r="AD21" s="336"/>
      <c r="AE21" s="289"/>
      <c r="AF21" s="336"/>
      <c r="AG21" s="336"/>
      <c r="AH21" s="336"/>
      <c r="AI21" s="336"/>
      <c r="AJ21" s="336"/>
      <c r="AK21" s="336"/>
      <c r="AL21" s="336"/>
      <c r="AM21" s="336"/>
      <c r="AN21" s="336"/>
      <c r="AO21" s="336"/>
      <c r="AP21" s="336"/>
    </row>
    <row r="22" spans="1:42" ht="19.5" customHeight="1">
      <c r="A22" s="337"/>
      <c r="B22" s="338"/>
      <c r="C22" s="338"/>
      <c r="D22" s="816"/>
      <c r="E22" s="802"/>
      <c r="F22" s="817" t="s">
        <v>131</v>
      </c>
      <c r="G22" s="802"/>
      <c r="H22" s="814" t="s">
        <v>5</v>
      </c>
      <c r="I22" s="802"/>
      <c r="J22" s="814" t="s">
        <v>132</v>
      </c>
      <c r="K22" s="802"/>
      <c r="L22" s="814" t="s">
        <v>57</v>
      </c>
      <c r="M22" s="802"/>
      <c r="N22" s="814" t="s">
        <v>151</v>
      </c>
      <c r="O22" s="815"/>
      <c r="P22" s="817" t="s">
        <v>134</v>
      </c>
      <c r="Q22" s="802"/>
      <c r="R22" s="817" t="s">
        <v>133</v>
      </c>
      <c r="S22" s="802"/>
      <c r="T22" s="816" t="s">
        <v>138</v>
      </c>
      <c r="U22" s="802"/>
      <c r="V22" s="814" t="s">
        <v>135</v>
      </c>
      <c r="W22" s="802"/>
      <c r="X22" s="816" t="s">
        <v>6</v>
      </c>
      <c r="Y22" s="802"/>
      <c r="Z22" s="816" t="s">
        <v>137</v>
      </c>
      <c r="AA22" s="802"/>
      <c r="AB22" s="291"/>
      <c r="AC22" s="298"/>
      <c r="AF22" s="298"/>
      <c r="AG22" s="298"/>
      <c r="AH22" s="298"/>
      <c r="AI22" s="298"/>
      <c r="AJ22" s="298"/>
      <c r="AK22" s="298"/>
      <c r="AL22" s="298"/>
      <c r="AM22" s="298"/>
      <c r="AN22" s="298"/>
      <c r="AO22" s="298"/>
      <c r="AP22" s="298"/>
    </row>
    <row r="23" spans="1:42" ht="19.5" customHeight="1">
      <c r="A23" s="806" t="s">
        <v>1</v>
      </c>
      <c r="B23" s="807"/>
      <c r="C23" s="807"/>
      <c r="D23" s="818" t="s">
        <v>2</v>
      </c>
      <c r="E23" s="808"/>
      <c r="F23" s="820" t="s">
        <v>152</v>
      </c>
      <c r="G23" s="808"/>
      <c r="H23" s="812" t="s">
        <v>153</v>
      </c>
      <c r="I23" s="787"/>
      <c r="J23" s="821" t="s">
        <v>154</v>
      </c>
      <c r="K23" s="808"/>
      <c r="L23" s="806" t="s">
        <v>155</v>
      </c>
      <c r="M23" s="808"/>
      <c r="N23" s="806" t="s">
        <v>143</v>
      </c>
      <c r="O23" s="810"/>
      <c r="P23" s="818" t="s">
        <v>144</v>
      </c>
      <c r="Q23" s="808"/>
      <c r="R23" s="806" t="s">
        <v>145</v>
      </c>
      <c r="S23" s="808"/>
      <c r="T23" s="818" t="s">
        <v>141</v>
      </c>
      <c r="U23" s="808"/>
      <c r="V23" s="806" t="s">
        <v>143</v>
      </c>
      <c r="W23" s="808"/>
      <c r="X23" s="818" t="s">
        <v>141</v>
      </c>
      <c r="Y23" s="808"/>
      <c r="Z23" s="818" t="s">
        <v>145</v>
      </c>
      <c r="AA23" s="808"/>
      <c r="AB23" s="281"/>
      <c r="AC23" s="281"/>
      <c r="AF23" s="294"/>
      <c r="AG23" s="294"/>
      <c r="AH23" s="294"/>
      <c r="AI23" s="294"/>
      <c r="AJ23" s="294"/>
      <c r="AK23" s="294"/>
      <c r="AL23" s="294"/>
      <c r="AM23" s="294"/>
      <c r="AN23" s="294"/>
      <c r="AO23" s="294"/>
      <c r="AP23" s="294"/>
    </row>
    <row r="24" spans="1:42" ht="19.5" customHeight="1">
      <c r="A24" s="1266" t="s">
        <v>158</v>
      </c>
      <c r="B24" s="803"/>
      <c r="C24" s="819"/>
      <c r="D24" s="1267">
        <v>123</v>
      </c>
      <c r="E24" s="789"/>
      <c r="F24" s="1268">
        <v>43962</v>
      </c>
      <c r="G24" s="341">
        <f>F24+1</f>
        <v>43963</v>
      </c>
      <c r="H24" s="800" t="s">
        <v>3</v>
      </c>
      <c r="I24" s="801"/>
      <c r="J24" s="342">
        <f>G24</f>
        <v>43963</v>
      </c>
      <c r="K24" s="343">
        <f t="shared" ref="K24:L39" si="12">J24+1</f>
        <v>43964</v>
      </c>
      <c r="L24" s="800">
        <f t="shared" si="12"/>
        <v>43965</v>
      </c>
      <c r="M24" s="801"/>
      <c r="N24" s="794" t="s">
        <v>3</v>
      </c>
      <c r="O24" s="793"/>
      <c r="P24" s="1269">
        <v>43999</v>
      </c>
      <c r="Q24" s="801"/>
      <c r="R24" s="1270">
        <v>44002</v>
      </c>
      <c r="S24" s="802"/>
      <c r="T24" s="1269">
        <v>44000</v>
      </c>
      <c r="U24" s="801"/>
      <c r="V24" s="1271">
        <v>44010</v>
      </c>
      <c r="W24" s="802"/>
      <c r="X24" s="1270">
        <v>44014</v>
      </c>
      <c r="Y24" s="802"/>
      <c r="Z24" s="1270">
        <v>44016</v>
      </c>
      <c r="AA24" s="802"/>
      <c r="AB24" s="291"/>
      <c r="AC24" s="291"/>
      <c r="AF24" s="298"/>
      <c r="AG24" s="298"/>
      <c r="AH24" s="298"/>
      <c r="AI24" s="298"/>
      <c r="AJ24" s="298"/>
      <c r="AK24" s="298"/>
      <c r="AL24" s="298"/>
      <c r="AM24" s="298"/>
      <c r="AN24" s="298"/>
      <c r="AO24" s="298"/>
      <c r="AP24" s="298"/>
    </row>
    <row r="25" spans="1:42" ht="19.5" customHeight="1">
      <c r="A25" s="1272" t="s">
        <v>159</v>
      </c>
      <c r="B25" s="803"/>
      <c r="C25" s="819"/>
      <c r="D25" s="852">
        <v>22</v>
      </c>
      <c r="E25" s="783"/>
      <c r="F25" s="794">
        <f>F24+3</f>
        <v>43965</v>
      </c>
      <c r="G25" s="783"/>
      <c r="H25" s="342">
        <f>F25</f>
        <v>43965</v>
      </c>
      <c r="I25" s="343">
        <f>H25+1</f>
        <v>43966</v>
      </c>
      <c r="J25" s="342">
        <f>I25</f>
        <v>43966</v>
      </c>
      <c r="K25" s="343">
        <f t="shared" si="12"/>
        <v>43967</v>
      </c>
      <c r="L25" s="342">
        <f>K25</f>
        <v>43967</v>
      </c>
      <c r="M25" s="343">
        <f>L25+1</f>
        <v>43968</v>
      </c>
      <c r="N25" s="794">
        <f>M25</f>
        <v>43968</v>
      </c>
      <c r="O25" s="793"/>
      <c r="P25" s="794" t="s">
        <v>3</v>
      </c>
      <c r="Q25" s="783"/>
      <c r="R25" s="792"/>
      <c r="S25" s="789"/>
      <c r="T25" s="794">
        <f>7+T24</f>
        <v>44007</v>
      </c>
      <c r="U25" s="783"/>
      <c r="V25" s="788"/>
      <c r="W25" s="789"/>
      <c r="X25" s="792"/>
      <c r="Y25" s="789"/>
      <c r="Z25" s="792"/>
      <c r="AA25" s="789"/>
      <c r="AB25" s="291"/>
      <c r="AC25" s="291"/>
      <c r="AF25" s="298"/>
      <c r="AG25" s="298"/>
      <c r="AH25" s="298"/>
      <c r="AI25" s="298"/>
      <c r="AJ25" s="298"/>
      <c r="AK25" s="298"/>
      <c r="AL25" s="298"/>
      <c r="AM25" s="298"/>
      <c r="AN25" s="298"/>
      <c r="AO25" s="298"/>
      <c r="AP25" s="298"/>
    </row>
    <row r="26" spans="1:42" ht="19.5" customHeight="1">
      <c r="A26" s="1273" t="s">
        <v>228</v>
      </c>
      <c r="B26" s="803"/>
      <c r="C26" s="819"/>
      <c r="D26" s="1274">
        <v>89</v>
      </c>
      <c r="E26" s="783"/>
      <c r="F26" s="344">
        <f t="shared" ref="F26:F39" si="13">F24+7</f>
        <v>43969</v>
      </c>
      <c r="G26" s="345">
        <f>F26+1</f>
        <v>43970</v>
      </c>
      <c r="H26" s="782" t="s">
        <v>3</v>
      </c>
      <c r="I26" s="783"/>
      <c r="J26" s="344">
        <f t="shared" ref="J26:J36" si="14">J24+7</f>
        <v>43970</v>
      </c>
      <c r="K26" s="345">
        <f t="shared" si="12"/>
        <v>43971</v>
      </c>
      <c r="L26" s="782">
        <f t="shared" ref="L26:L36" si="15">L24+7</f>
        <v>43972</v>
      </c>
      <c r="M26" s="783"/>
      <c r="N26" s="782" t="s">
        <v>3</v>
      </c>
      <c r="O26" s="793"/>
      <c r="P26" s="782">
        <f>P24+7</f>
        <v>44006</v>
      </c>
      <c r="Q26" s="783"/>
      <c r="R26" s="790">
        <f>7+R24</f>
        <v>44009</v>
      </c>
      <c r="S26" s="785"/>
      <c r="T26" s="782">
        <f>T24+7</f>
        <v>44007</v>
      </c>
      <c r="U26" s="783"/>
      <c r="V26" s="784">
        <f>7+V24</f>
        <v>44017</v>
      </c>
      <c r="W26" s="785"/>
      <c r="X26" s="790">
        <f>7+X24</f>
        <v>44021</v>
      </c>
      <c r="Y26" s="785"/>
      <c r="Z26" s="790">
        <f>7+Z24</f>
        <v>44023</v>
      </c>
      <c r="AA26" s="785"/>
      <c r="AB26" s="291"/>
      <c r="AC26" s="291"/>
      <c r="AF26" s="291"/>
      <c r="AG26" s="291"/>
      <c r="AH26" s="291"/>
      <c r="AI26" s="291"/>
      <c r="AJ26" s="291"/>
      <c r="AK26" s="291"/>
      <c r="AL26" s="291"/>
      <c r="AM26" s="291"/>
      <c r="AN26" s="291"/>
      <c r="AO26" s="291"/>
      <c r="AP26" s="291"/>
    </row>
    <row r="27" spans="1:42" ht="19.5" customHeight="1">
      <c r="A27" s="1275" t="s">
        <v>160</v>
      </c>
      <c r="B27" s="803"/>
      <c r="C27" s="819"/>
      <c r="D27" s="1274">
        <v>18</v>
      </c>
      <c r="E27" s="783"/>
      <c r="F27" s="782">
        <f t="shared" si="13"/>
        <v>43972</v>
      </c>
      <c r="G27" s="783"/>
      <c r="H27" s="344">
        <f>H25+7</f>
        <v>43972</v>
      </c>
      <c r="I27" s="345">
        <f>H27+1</f>
        <v>43973</v>
      </c>
      <c r="J27" s="344">
        <f t="shared" si="14"/>
        <v>43973</v>
      </c>
      <c r="K27" s="345">
        <f t="shared" si="12"/>
        <v>43974</v>
      </c>
      <c r="L27" s="344">
        <f t="shared" si="15"/>
        <v>43974</v>
      </c>
      <c r="M27" s="345">
        <f>L27+1</f>
        <v>43975</v>
      </c>
      <c r="N27" s="782">
        <f>N25+7</f>
        <v>43975</v>
      </c>
      <c r="O27" s="793"/>
      <c r="P27" s="849" t="s">
        <v>3</v>
      </c>
      <c r="Q27" s="803"/>
      <c r="R27" s="791"/>
      <c r="S27" s="787"/>
      <c r="T27" s="849">
        <f>7+T26</f>
        <v>44014</v>
      </c>
      <c r="U27" s="783"/>
      <c r="V27" s="788"/>
      <c r="W27" s="789"/>
      <c r="X27" s="792"/>
      <c r="Y27" s="789"/>
      <c r="Z27" s="791"/>
      <c r="AA27" s="787"/>
      <c r="AB27" s="291"/>
      <c r="AC27" s="291"/>
      <c r="AF27" s="291"/>
      <c r="AG27" s="291"/>
      <c r="AH27" s="291"/>
      <c r="AI27" s="291"/>
      <c r="AJ27" s="291"/>
      <c r="AK27" s="291"/>
      <c r="AL27" s="291"/>
      <c r="AM27" s="291"/>
      <c r="AN27" s="291"/>
      <c r="AO27" s="291"/>
      <c r="AP27" s="291"/>
    </row>
    <row r="28" spans="1:42" ht="19.5" customHeight="1">
      <c r="A28" s="1272" t="s">
        <v>161</v>
      </c>
      <c r="B28" s="803"/>
      <c r="C28" s="819"/>
      <c r="D28" s="852">
        <v>121</v>
      </c>
      <c r="E28" s="783"/>
      <c r="F28" s="342">
        <f t="shared" si="13"/>
        <v>43976</v>
      </c>
      <c r="G28" s="343">
        <f>F28+1</f>
        <v>43977</v>
      </c>
      <c r="H28" s="794" t="s">
        <v>3</v>
      </c>
      <c r="I28" s="783"/>
      <c r="J28" s="342">
        <f t="shared" si="14"/>
        <v>43977</v>
      </c>
      <c r="K28" s="343">
        <f t="shared" si="12"/>
        <v>43978</v>
      </c>
      <c r="L28" s="794">
        <f t="shared" si="15"/>
        <v>43979</v>
      </c>
      <c r="M28" s="783"/>
      <c r="N28" s="794" t="s">
        <v>3</v>
      </c>
      <c r="O28" s="793"/>
      <c r="P28" s="797">
        <f>P26+7</f>
        <v>44013</v>
      </c>
      <c r="Q28" s="783"/>
      <c r="R28" s="796">
        <f>7+R26</f>
        <v>44016</v>
      </c>
      <c r="S28" s="785"/>
      <c r="T28" s="797">
        <f>T26+7</f>
        <v>44014</v>
      </c>
      <c r="U28" s="783"/>
      <c r="V28" s="1276" t="s">
        <v>3</v>
      </c>
      <c r="W28" s="787"/>
      <c r="X28" s="1277" t="s">
        <v>3</v>
      </c>
      <c r="Y28" s="785"/>
      <c r="Z28" s="1277" t="s">
        <v>3</v>
      </c>
      <c r="AA28" s="785"/>
      <c r="AB28" s="291"/>
      <c r="AC28" s="291"/>
      <c r="AF28" s="291"/>
      <c r="AG28" s="291"/>
      <c r="AH28" s="291"/>
      <c r="AI28" s="291"/>
      <c r="AJ28" s="291"/>
      <c r="AK28" s="291"/>
      <c r="AL28" s="291"/>
      <c r="AM28" s="291"/>
      <c r="AN28" s="291"/>
      <c r="AO28" s="291"/>
      <c r="AP28" s="291"/>
    </row>
    <row r="29" spans="1:42" ht="19.5" customHeight="1">
      <c r="A29" s="1272" t="s">
        <v>157</v>
      </c>
      <c r="B29" s="803"/>
      <c r="C29" s="819"/>
      <c r="D29" s="852" t="s">
        <v>229</v>
      </c>
      <c r="E29" s="783"/>
      <c r="F29" s="794">
        <f t="shared" si="13"/>
        <v>43979</v>
      </c>
      <c r="G29" s="783"/>
      <c r="H29" s="342">
        <f>H27+7</f>
        <v>43979</v>
      </c>
      <c r="I29" s="343">
        <f>H29+1</f>
        <v>43980</v>
      </c>
      <c r="J29" s="342">
        <f t="shared" si="14"/>
        <v>43980</v>
      </c>
      <c r="K29" s="343">
        <f t="shared" si="12"/>
        <v>43981</v>
      </c>
      <c r="L29" s="342">
        <f t="shared" si="15"/>
        <v>43981</v>
      </c>
      <c r="M29" s="343">
        <f>L29+1</f>
        <v>43982</v>
      </c>
      <c r="N29" s="794">
        <f>N27+7</f>
        <v>43982</v>
      </c>
      <c r="O29" s="793"/>
      <c r="P29" s="797" t="s">
        <v>3</v>
      </c>
      <c r="Q29" s="783"/>
      <c r="R29" s="792"/>
      <c r="S29" s="789"/>
      <c r="T29" s="797">
        <f>7+T28</f>
        <v>44021</v>
      </c>
      <c r="U29" s="783"/>
      <c r="V29" s="788"/>
      <c r="W29" s="789"/>
      <c r="X29" s="792"/>
      <c r="Y29" s="789"/>
      <c r="Z29" s="792"/>
      <c r="AA29" s="789"/>
      <c r="AB29" s="291"/>
      <c r="AC29" s="291"/>
      <c r="AF29" s="291"/>
      <c r="AG29" s="291"/>
      <c r="AH29" s="291"/>
      <c r="AI29" s="291"/>
      <c r="AJ29" s="291"/>
      <c r="AK29" s="291"/>
      <c r="AL29" s="291"/>
      <c r="AM29" s="291"/>
      <c r="AN29" s="291"/>
      <c r="AO29" s="291"/>
      <c r="AP29" s="291"/>
    </row>
    <row r="30" spans="1:42" ht="19.5" customHeight="1">
      <c r="A30" s="1278" t="s">
        <v>156</v>
      </c>
      <c r="B30" s="788"/>
      <c r="C30" s="850"/>
      <c r="D30" s="1274">
        <v>197</v>
      </c>
      <c r="E30" s="783"/>
      <c r="F30" s="344">
        <f t="shared" si="13"/>
        <v>43983</v>
      </c>
      <c r="G30" s="345">
        <f>F30+1</f>
        <v>43984</v>
      </c>
      <c r="H30" s="782" t="s">
        <v>3</v>
      </c>
      <c r="I30" s="783"/>
      <c r="J30" s="344">
        <f t="shared" si="14"/>
        <v>43984</v>
      </c>
      <c r="K30" s="346">
        <f t="shared" si="12"/>
        <v>43985</v>
      </c>
      <c r="L30" s="782">
        <f t="shared" si="15"/>
        <v>43986</v>
      </c>
      <c r="M30" s="783"/>
      <c r="N30" s="782" t="s">
        <v>3</v>
      </c>
      <c r="O30" s="793"/>
      <c r="P30" s="782">
        <f>7+P28</f>
        <v>44020</v>
      </c>
      <c r="Q30" s="783"/>
      <c r="R30" s="1279" t="s">
        <v>3</v>
      </c>
      <c r="S30" s="785"/>
      <c r="T30" s="782">
        <f>T29</f>
        <v>44021</v>
      </c>
      <c r="U30" s="783"/>
      <c r="V30" s="1280">
        <v>44024</v>
      </c>
      <c r="W30" s="785"/>
      <c r="X30" s="1281">
        <v>44028</v>
      </c>
      <c r="Y30" s="785"/>
      <c r="Z30" s="790">
        <f>7+Z26</f>
        <v>44030</v>
      </c>
      <c r="AA30" s="785"/>
      <c r="AB30" s="291"/>
      <c r="AC30" s="291"/>
      <c r="AF30" s="291"/>
      <c r="AG30" s="291"/>
      <c r="AH30" s="291"/>
      <c r="AI30" s="291"/>
      <c r="AJ30" s="291"/>
      <c r="AK30" s="291"/>
      <c r="AL30" s="291"/>
      <c r="AM30" s="291"/>
      <c r="AN30" s="291"/>
      <c r="AO30" s="291"/>
      <c r="AP30" s="291"/>
    </row>
    <row r="31" spans="1:42" ht="19.5" customHeight="1">
      <c r="A31" s="1275" t="s">
        <v>162</v>
      </c>
      <c r="B31" s="803"/>
      <c r="C31" s="819"/>
      <c r="D31" s="1274">
        <v>63</v>
      </c>
      <c r="E31" s="783"/>
      <c r="F31" s="782">
        <f t="shared" si="13"/>
        <v>43986</v>
      </c>
      <c r="G31" s="783"/>
      <c r="H31" s="344">
        <f>H29+7</f>
        <v>43986</v>
      </c>
      <c r="I31" s="346">
        <f>H31+1</f>
        <v>43987</v>
      </c>
      <c r="J31" s="344">
        <f t="shared" si="14"/>
        <v>43987</v>
      </c>
      <c r="K31" s="345">
        <f t="shared" si="12"/>
        <v>43988</v>
      </c>
      <c r="L31" s="344">
        <f t="shared" si="15"/>
        <v>43988</v>
      </c>
      <c r="M31" s="345">
        <f>L31+1</f>
        <v>43989</v>
      </c>
      <c r="N31" s="782">
        <f>N29+7</f>
        <v>43989</v>
      </c>
      <c r="O31" s="793"/>
      <c r="P31" s="782" t="s">
        <v>3</v>
      </c>
      <c r="Q31" s="783"/>
      <c r="R31" s="792"/>
      <c r="S31" s="789"/>
      <c r="T31" s="782">
        <f>7+T30</f>
        <v>44028</v>
      </c>
      <c r="U31" s="783"/>
      <c r="V31" s="788"/>
      <c r="W31" s="789"/>
      <c r="X31" s="792"/>
      <c r="Y31" s="789"/>
      <c r="Z31" s="792"/>
      <c r="AA31" s="789"/>
      <c r="AB31" s="291"/>
      <c r="AC31" s="291"/>
      <c r="AF31" s="291"/>
      <c r="AG31" s="291"/>
      <c r="AH31" s="291"/>
      <c r="AI31" s="291"/>
      <c r="AJ31" s="291"/>
      <c r="AK31" s="291"/>
      <c r="AL31" s="291"/>
      <c r="AM31" s="291"/>
      <c r="AN31" s="291"/>
      <c r="AO31" s="291"/>
      <c r="AP31" s="291"/>
    </row>
    <row r="32" spans="1:42" ht="19.5" customHeight="1">
      <c r="A32" s="1266" t="s">
        <v>158</v>
      </c>
      <c r="B32" s="803"/>
      <c r="C32" s="819"/>
      <c r="D32" s="852">
        <v>124</v>
      </c>
      <c r="E32" s="783"/>
      <c r="F32" s="342">
        <f t="shared" si="13"/>
        <v>43990</v>
      </c>
      <c r="G32" s="343">
        <f>F32+1</f>
        <v>43991</v>
      </c>
      <c r="H32" s="794" t="s">
        <v>3</v>
      </c>
      <c r="I32" s="783"/>
      <c r="J32" s="342">
        <f t="shared" si="14"/>
        <v>43991</v>
      </c>
      <c r="K32" s="343">
        <f t="shared" si="12"/>
        <v>43992</v>
      </c>
      <c r="L32" s="794">
        <f t="shared" si="15"/>
        <v>43993</v>
      </c>
      <c r="M32" s="783"/>
      <c r="N32" s="794" t="s">
        <v>3</v>
      </c>
      <c r="O32" s="793"/>
      <c r="P32" s="796">
        <f>7+P30</f>
        <v>44027</v>
      </c>
      <c r="Q32" s="785"/>
      <c r="R32" s="796">
        <f>14+R28</f>
        <v>44030</v>
      </c>
      <c r="S32" s="785"/>
      <c r="T32" s="796">
        <f>T31</f>
        <v>44028</v>
      </c>
      <c r="U32" s="785"/>
      <c r="V32" s="795">
        <f>7+V30</f>
        <v>44031</v>
      </c>
      <c r="W32" s="785"/>
      <c r="X32" s="796">
        <f>7+X30</f>
        <v>44035</v>
      </c>
      <c r="Y32" s="785"/>
      <c r="Z32" s="796">
        <f>7+Z30</f>
        <v>44037</v>
      </c>
      <c r="AA32" s="785"/>
      <c r="AB32" s="291"/>
      <c r="AC32" s="291"/>
      <c r="AF32" s="291"/>
      <c r="AG32" s="291"/>
      <c r="AH32" s="291"/>
      <c r="AI32" s="291"/>
      <c r="AJ32" s="291"/>
      <c r="AK32" s="291"/>
      <c r="AL32" s="291"/>
      <c r="AM32" s="291"/>
      <c r="AN32" s="291"/>
      <c r="AO32" s="291"/>
      <c r="AP32" s="291"/>
    </row>
    <row r="33" spans="1:42" ht="19.5" customHeight="1">
      <c r="A33" s="1266" t="s">
        <v>159</v>
      </c>
      <c r="B33" s="803"/>
      <c r="C33" s="819"/>
      <c r="D33" s="852">
        <v>23</v>
      </c>
      <c r="E33" s="783"/>
      <c r="F33" s="794">
        <f t="shared" si="13"/>
        <v>43993</v>
      </c>
      <c r="G33" s="783"/>
      <c r="H33" s="342">
        <f>H31+7</f>
        <v>43993</v>
      </c>
      <c r="I33" s="343">
        <f>H33+1</f>
        <v>43994</v>
      </c>
      <c r="J33" s="342">
        <f t="shared" si="14"/>
        <v>43994</v>
      </c>
      <c r="K33" s="343">
        <f t="shared" si="12"/>
        <v>43995</v>
      </c>
      <c r="L33" s="342">
        <f t="shared" si="15"/>
        <v>43995</v>
      </c>
      <c r="M33" s="343">
        <f>L33+1</f>
        <v>43996</v>
      </c>
      <c r="N33" s="794">
        <f>N31+7</f>
        <v>43996</v>
      </c>
      <c r="O33" s="793"/>
      <c r="P33" s="797" t="s">
        <v>3</v>
      </c>
      <c r="Q33" s="783"/>
      <c r="R33" s="792"/>
      <c r="S33" s="789"/>
      <c r="T33" s="797">
        <f>7+T32</f>
        <v>44035</v>
      </c>
      <c r="U33" s="783"/>
      <c r="V33" s="788"/>
      <c r="W33" s="789"/>
      <c r="X33" s="792"/>
      <c r="Y33" s="789"/>
      <c r="Z33" s="792"/>
      <c r="AA33" s="789"/>
      <c r="AB33" s="291"/>
      <c r="AC33" s="291"/>
      <c r="AF33" s="291"/>
      <c r="AG33" s="291"/>
      <c r="AH33" s="291"/>
      <c r="AI33" s="291"/>
      <c r="AJ33" s="291"/>
      <c r="AK33" s="291"/>
      <c r="AL33" s="291"/>
      <c r="AM33" s="291"/>
      <c r="AN33" s="291"/>
      <c r="AO33" s="291"/>
      <c r="AP33" s="291"/>
    </row>
    <row r="34" spans="1:42" ht="19.5" customHeight="1">
      <c r="A34" s="1273" t="s">
        <v>228</v>
      </c>
      <c r="B34" s="803"/>
      <c r="C34" s="819"/>
      <c r="D34" s="1274">
        <v>90</v>
      </c>
      <c r="E34" s="783"/>
      <c r="F34" s="344">
        <f t="shared" si="13"/>
        <v>43997</v>
      </c>
      <c r="G34" s="345">
        <f>F34+1</f>
        <v>43998</v>
      </c>
      <c r="H34" s="782" t="s">
        <v>3</v>
      </c>
      <c r="I34" s="783"/>
      <c r="J34" s="344">
        <f t="shared" si="14"/>
        <v>43998</v>
      </c>
      <c r="K34" s="346">
        <f t="shared" si="12"/>
        <v>43999</v>
      </c>
      <c r="L34" s="782">
        <f t="shared" si="15"/>
        <v>44000</v>
      </c>
      <c r="M34" s="783"/>
      <c r="N34" s="782" t="s">
        <v>3</v>
      </c>
      <c r="O34" s="793"/>
      <c r="P34" s="782">
        <f>P32+7</f>
        <v>44034</v>
      </c>
      <c r="Q34" s="783"/>
      <c r="R34" s="790">
        <f>R32+7</f>
        <v>44037</v>
      </c>
      <c r="S34" s="785"/>
      <c r="T34" s="782">
        <f>T32+7</f>
        <v>44035</v>
      </c>
      <c r="U34" s="783"/>
      <c r="V34" s="784">
        <f>V32+7</f>
        <v>44038</v>
      </c>
      <c r="W34" s="785"/>
      <c r="X34" s="790">
        <f>X32+7</f>
        <v>44042</v>
      </c>
      <c r="Y34" s="785"/>
      <c r="Z34" s="790">
        <f>Z32+7</f>
        <v>44044</v>
      </c>
      <c r="AA34" s="785"/>
      <c r="AB34" s="291"/>
      <c r="AC34" s="291"/>
      <c r="AF34" s="291"/>
      <c r="AG34" s="291"/>
      <c r="AH34" s="291"/>
      <c r="AI34" s="291"/>
      <c r="AJ34" s="291"/>
      <c r="AK34" s="291"/>
      <c r="AL34" s="291"/>
      <c r="AM34" s="291"/>
      <c r="AN34" s="291"/>
      <c r="AO34" s="291"/>
      <c r="AP34" s="291"/>
    </row>
    <row r="35" spans="1:42" ht="19.5" customHeight="1">
      <c r="A35" s="1273" t="s">
        <v>160</v>
      </c>
      <c r="B35" s="803"/>
      <c r="C35" s="819"/>
      <c r="D35" s="1274">
        <v>19</v>
      </c>
      <c r="E35" s="783"/>
      <c r="F35" s="782">
        <f t="shared" si="13"/>
        <v>44000</v>
      </c>
      <c r="G35" s="783"/>
      <c r="H35" s="344">
        <f>H33+7</f>
        <v>44000</v>
      </c>
      <c r="I35" s="345">
        <f>H35+1</f>
        <v>44001</v>
      </c>
      <c r="J35" s="344">
        <f t="shared" si="14"/>
        <v>44001</v>
      </c>
      <c r="K35" s="345">
        <f t="shared" si="12"/>
        <v>44002</v>
      </c>
      <c r="L35" s="344">
        <f t="shared" si="15"/>
        <v>44002</v>
      </c>
      <c r="M35" s="345">
        <f>L35+1</f>
        <v>44003</v>
      </c>
      <c r="N35" s="782">
        <f>N33+7</f>
        <v>44003</v>
      </c>
      <c r="O35" s="793"/>
      <c r="P35" s="782" t="s">
        <v>3</v>
      </c>
      <c r="Q35" s="783"/>
      <c r="R35" s="792"/>
      <c r="S35" s="789"/>
      <c r="T35" s="782">
        <f>7+T34</f>
        <v>44042</v>
      </c>
      <c r="U35" s="783"/>
      <c r="V35" s="788"/>
      <c r="W35" s="789"/>
      <c r="X35" s="792"/>
      <c r="Y35" s="789"/>
      <c r="Z35" s="792"/>
      <c r="AA35" s="789"/>
      <c r="AB35" s="291"/>
      <c r="AC35" s="291"/>
      <c r="AF35" s="291"/>
      <c r="AG35" s="291"/>
      <c r="AH35" s="291"/>
      <c r="AI35" s="291"/>
      <c r="AJ35" s="291"/>
      <c r="AK35" s="291"/>
      <c r="AL35" s="291"/>
      <c r="AM35" s="291"/>
      <c r="AN35" s="291"/>
      <c r="AO35" s="291"/>
      <c r="AP35" s="291"/>
    </row>
    <row r="36" spans="1:42" ht="19.5" customHeight="1">
      <c r="A36" s="1272" t="s">
        <v>161</v>
      </c>
      <c r="B36" s="803"/>
      <c r="C36" s="819"/>
      <c r="D36" s="852">
        <v>122</v>
      </c>
      <c r="E36" s="783"/>
      <c r="F36" s="342">
        <f t="shared" si="13"/>
        <v>44004</v>
      </c>
      <c r="G36" s="343">
        <f>F36+1</f>
        <v>44005</v>
      </c>
      <c r="H36" s="794" t="s">
        <v>3</v>
      </c>
      <c r="I36" s="783"/>
      <c r="J36" s="342">
        <f t="shared" si="14"/>
        <v>44005</v>
      </c>
      <c r="K36" s="348">
        <f t="shared" si="12"/>
        <v>44006</v>
      </c>
      <c r="L36" s="794">
        <f t="shared" si="15"/>
        <v>44007</v>
      </c>
      <c r="M36" s="783"/>
      <c r="N36" s="794" t="s">
        <v>3</v>
      </c>
      <c r="O36" s="793"/>
      <c r="P36" s="796">
        <f>P34+7</f>
        <v>44041</v>
      </c>
      <c r="Q36" s="785"/>
      <c r="R36" s="796">
        <f>R34+7</f>
        <v>44044</v>
      </c>
      <c r="S36" s="785"/>
      <c r="T36" s="796">
        <f>T34+7</f>
        <v>44042</v>
      </c>
      <c r="U36" s="785"/>
      <c r="V36" s="795">
        <f>V34+7</f>
        <v>44045</v>
      </c>
      <c r="W36" s="785"/>
      <c r="X36" s="796">
        <f>X34+7</f>
        <v>44049</v>
      </c>
      <c r="Y36" s="785"/>
      <c r="Z36" s="796">
        <f>Z34+7</f>
        <v>44051</v>
      </c>
      <c r="AA36" s="785"/>
      <c r="AB36" s="291"/>
      <c r="AC36" s="291"/>
      <c r="AF36" s="291"/>
      <c r="AG36" s="291"/>
      <c r="AH36" s="291"/>
      <c r="AI36" s="291"/>
      <c r="AJ36" s="291"/>
      <c r="AK36" s="291"/>
      <c r="AL36" s="291"/>
      <c r="AM36" s="291"/>
      <c r="AN36" s="291"/>
      <c r="AO36" s="291"/>
      <c r="AP36" s="291"/>
    </row>
    <row r="37" spans="1:42" ht="19.5" customHeight="1">
      <c r="A37" s="1272" t="s">
        <v>157</v>
      </c>
      <c r="B37" s="803"/>
      <c r="C37" s="819"/>
      <c r="D37" s="852">
        <v>35</v>
      </c>
      <c r="E37" s="783"/>
      <c r="F37" s="794">
        <f t="shared" si="13"/>
        <v>44007</v>
      </c>
      <c r="G37" s="783"/>
      <c r="H37" s="342">
        <f>H33+14</f>
        <v>44007</v>
      </c>
      <c r="I37" s="343">
        <f>H37+1</f>
        <v>44008</v>
      </c>
      <c r="J37" s="342">
        <f>J33+14</f>
        <v>44008</v>
      </c>
      <c r="K37" s="348">
        <f t="shared" si="12"/>
        <v>44009</v>
      </c>
      <c r="L37" s="342">
        <f>L33+14</f>
        <v>44009</v>
      </c>
      <c r="M37" s="348">
        <f>L37+1</f>
        <v>44010</v>
      </c>
      <c r="N37" s="794">
        <f>N35+7</f>
        <v>44010</v>
      </c>
      <c r="O37" s="793"/>
      <c r="P37" s="797" t="s">
        <v>3</v>
      </c>
      <c r="Q37" s="783"/>
      <c r="R37" s="792"/>
      <c r="S37" s="789"/>
      <c r="T37" s="797">
        <f>7+T36</f>
        <v>44049</v>
      </c>
      <c r="U37" s="783"/>
      <c r="V37" s="788"/>
      <c r="W37" s="789"/>
      <c r="X37" s="792"/>
      <c r="Y37" s="789"/>
      <c r="Z37" s="792"/>
      <c r="AA37" s="789"/>
      <c r="AB37" s="291"/>
      <c r="AC37" s="291"/>
      <c r="AF37" s="291"/>
      <c r="AG37" s="291"/>
      <c r="AH37" s="291"/>
      <c r="AI37" s="291"/>
      <c r="AJ37" s="291"/>
      <c r="AK37" s="291"/>
      <c r="AL37" s="291"/>
      <c r="AM37" s="291"/>
      <c r="AN37" s="291"/>
      <c r="AO37" s="291"/>
      <c r="AP37" s="291"/>
    </row>
    <row r="38" spans="1:42" ht="19.5" customHeight="1">
      <c r="A38" s="1275" t="s">
        <v>156</v>
      </c>
      <c r="B38" s="803"/>
      <c r="C38" s="819"/>
      <c r="D38" s="1274">
        <v>198</v>
      </c>
      <c r="E38" s="783"/>
      <c r="F38" s="344">
        <f t="shared" si="13"/>
        <v>44011</v>
      </c>
      <c r="G38" s="345">
        <f>F38+1</f>
        <v>44012</v>
      </c>
      <c r="H38" s="782" t="s">
        <v>3</v>
      </c>
      <c r="I38" s="783"/>
      <c r="J38" s="344">
        <f t="shared" ref="J38:J39" si="16">J36+7</f>
        <v>44012</v>
      </c>
      <c r="K38" s="347">
        <f t="shared" si="12"/>
        <v>44013</v>
      </c>
      <c r="L38" s="782">
        <f t="shared" ref="L38:L39" si="17">L36+7</f>
        <v>44014</v>
      </c>
      <c r="M38" s="783"/>
      <c r="N38" s="782" t="s">
        <v>3</v>
      </c>
      <c r="O38" s="793"/>
      <c r="P38" s="782">
        <f>7+P36</f>
        <v>44048</v>
      </c>
      <c r="Q38" s="783"/>
      <c r="R38" s="790">
        <f>R36+7</f>
        <v>44051</v>
      </c>
      <c r="S38" s="785"/>
      <c r="T38" s="782">
        <f>7+T36</f>
        <v>44049</v>
      </c>
      <c r="U38" s="783"/>
      <c r="V38" s="784">
        <f>7+V36</f>
        <v>44052</v>
      </c>
      <c r="W38" s="785"/>
      <c r="X38" s="790">
        <f>7+X36</f>
        <v>44056</v>
      </c>
      <c r="Y38" s="785"/>
      <c r="Z38" s="790">
        <f>7+Z36</f>
        <v>44058</v>
      </c>
      <c r="AA38" s="785"/>
      <c r="AB38" s="291"/>
      <c r="AC38" s="291"/>
      <c r="AF38" s="291"/>
      <c r="AG38" s="291"/>
      <c r="AH38" s="291"/>
      <c r="AI38" s="291"/>
      <c r="AJ38" s="291"/>
      <c r="AK38" s="291"/>
      <c r="AL38" s="291"/>
      <c r="AM38" s="291"/>
      <c r="AN38" s="291"/>
      <c r="AO38" s="291"/>
      <c r="AP38" s="291"/>
    </row>
    <row r="39" spans="1:42" ht="19.5" customHeight="1">
      <c r="A39" s="853" t="s">
        <v>162</v>
      </c>
      <c r="B39" s="843"/>
      <c r="C39" s="844"/>
      <c r="D39" s="1282">
        <v>64</v>
      </c>
      <c r="E39" s="834"/>
      <c r="F39" s="854">
        <f t="shared" si="13"/>
        <v>44014</v>
      </c>
      <c r="G39" s="834"/>
      <c r="H39" s="349">
        <f>H37+7</f>
        <v>44014</v>
      </c>
      <c r="I39" s="350">
        <f>H39+1</f>
        <v>44015</v>
      </c>
      <c r="J39" s="349">
        <f t="shared" si="16"/>
        <v>44015</v>
      </c>
      <c r="K39" s="350">
        <f t="shared" si="12"/>
        <v>44016</v>
      </c>
      <c r="L39" s="349">
        <f t="shared" si="17"/>
        <v>44016</v>
      </c>
      <c r="M39" s="350">
        <f>L39+1</f>
        <v>44017</v>
      </c>
      <c r="N39" s="854">
        <f>N37+7</f>
        <v>44017</v>
      </c>
      <c r="O39" s="848"/>
      <c r="P39" s="854" t="s">
        <v>3</v>
      </c>
      <c r="Q39" s="834"/>
      <c r="R39" s="813"/>
      <c r="S39" s="808"/>
      <c r="T39" s="854">
        <f>7+T38</f>
        <v>44056</v>
      </c>
      <c r="U39" s="834"/>
      <c r="V39" s="807"/>
      <c r="W39" s="808"/>
      <c r="X39" s="813"/>
      <c r="Y39" s="808"/>
      <c r="Z39" s="813"/>
      <c r="AA39" s="808"/>
      <c r="AB39" s="291"/>
      <c r="AC39" s="291"/>
      <c r="AF39" s="291"/>
      <c r="AG39" s="291"/>
      <c r="AH39" s="291"/>
      <c r="AI39" s="291"/>
      <c r="AJ39" s="291"/>
      <c r="AK39" s="291"/>
      <c r="AL39" s="291"/>
      <c r="AM39" s="291"/>
      <c r="AN39" s="291"/>
      <c r="AO39" s="291"/>
      <c r="AP39" s="291"/>
    </row>
    <row r="40" spans="1:42" ht="19.5" customHeight="1">
      <c r="A40" s="351" t="s">
        <v>163</v>
      </c>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row>
    <row r="41" spans="1:42" ht="19.5" customHeight="1">
      <c r="A41" s="351"/>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row>
    <row r="42" spans="1:42" ht="19.5" customHeight="1">
      <c r="A42" s="351"/>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row>
    <row r="43" spans="1:42" ht="15" customHeight="1">
      <c r="A43" s="291"/>
      <c r="B43" s="291"/>
      <c r="C43" s="291"/>
      <c r="D43" s="291"/>
      <c r="E43" s="291"/>
      <c r="F43" s="291"/>
      <c r="G43" s="291"/>
      <c r="H43" s="291"/>
      <c r="I43" s="291"/>
      <c r="J43" s="291"/>
      <c r="K43" s="291"/>
      <c r="L43" s="291"/>
      <c r="M43" s="291"/>
      <c r="N43" s="291"/>
      <c r="O43" s="291"/>
      <c r="P43" s="291"/>
      <c r="Q43" s="291"/>
      <c r="R43" s="291"/>
      <c r="S43" s="291"/>
      <c r="T43" s="291"/>
      <c r="U43" s="291"/>
      <c r="V43" s="291"/>
      <c r="W43" s="291"/>
      <c r="X43" s="352"/>
      <c r="Y43" s="352"/>
      <c r="Z43" s="352"/>
      <c r="AA43" s="352"/>
      <c r="AB43" s="291"/>
      <c r="AC43" s="291"/>
      <c r="AD43" s="291"/>
      <c r="AE43" s="291"/>
      <c r="AF43" s="291"/>
      <c r="AG43" s="291"/>
      <c r="AH43" s="291"/>
      <c r="AI43" s="291"/>
      <c r="AJ43" s="291"/>
      <c r="AK43" s="291"/>
      <c r="AL43" s="291"/>
      <c r="AM43" s="291"/>
      <c r="AN43" s="291"/>
      <c r="AO43" s="291"/>
      <c r="AP43" s="291"/>
    </row>
    <row r="44" spans="1:42" ht="30.4" customHeight="1">
      <c r="A44" s="1265" t="s">
        <v>164</v>
      </c>
      <c r="B44" s="333" t="s">
        <v>165</v>
      </c>
      <c r="C44" s="334"/>
      <c r="D44" s="334"/>
      <c r="E44" s="334"/>
      <c r="F44" s="334"/>
      <c r="G44" s="334"/>
      <c r="H44" s="353"/>
      <c r="I44" s="289"/>
      <c r="J44" s="354"/>
      <c r="K44" s="289"/>
      <c r="L44" s="354"/>
      <c r="M44" s="289"/>
      <c r="N44" s="354"/>
      <c r="O44" s="289"/>
      <c r="P44" s="354"/>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row>
    <row r="45" spans="1:42" ht="19.5" customHeight="1">
      <c r="A45" s="337"/>
      <c r="B45" s="338"/>
      <c r="C45" s="338"/>
      <c r="D45" s="290"/>
      <c r="E45" s="338"/>
      <c r="F45" s="814" t="s">
        <v>131</v>
      </c>
      <c r="G45" s="802"/>
      <c r="H45" s="814" t="s">
        <v>5</v>
      </c>
      <c r="I45" s="802"/>
      <c r="J45" s="814" t="s">
        <v>132</v>
      </c>
      <c r="K45" s="802"/>
      <c r="L45" s="814" t="s">
        <v>151</v>
      </c>
      <c r="M45" s="802"/>
      <c r="N45" s="814" t="s">
        <v>57</v>
      </c>
      <c r="O45" s="815"/>
      <c r="P45" s="816" t="s">
        <v>135</v>
      </c>
      <c r="Q45" s="802"/>
      <c r="R45" s="817" t="s">
        <v>6</v>
      </c>
      <c r="S45" s="802"/>
      <c r="T45" s="817" t="s">
        <v>137</v>
      </c>
      <c r="U45" s="802"/>
      <c r="V45" s="291"/>
      <c r="W45" s="291"/>
      <c r="X45" s="291"/>
      <c r="Y45" s="291"/>
      <c r="Z45" s="291"/>
      <c r="AA45" s="291"/>
      <c r="AB45" s="291"/>
      <c r="AC45" s="291"/>
      <c r="AD45" s="291"/>
      <c r="AE45" s="291"/>
      <c r="AF45" s="291"/>
      <c r="AG45" s="291"/>
      <c r="AH45" s="291"/>
      <c r="AI45" s="291"/>
      <c r="AJ45" s="291"/>
      <c r="AK45" s="291"/>
      <c r="AL45" s="291"/>
      <c r="AM45" s="291"/>
      <c r="AN45" s="291"/>
    </row>
    <row r="46" spans="1:42" ht="19.5" customHeight="1">
      <c r="A46" s="806" t="s">
        <v>1</v>
      </c>
      <c r="B46" s="807"/>
      <c r="C46" s="807"/>
      <c r="D46" s="339" t="s">
        <v>2</v>
      </c>
      <c r="E46" s="355" t="s">
        <v>2</v>
      </c>
      <c r="F46" s="806" t="s">
        <v>166</v>
      </c>
      <c r="G46" s="808"/>
      <c r="H46" s="809" t="s">
        <v>167</v>
      </c>
      <c r="I46" s="808"/>
      <c r="J46" s="806" t="s">
        <v>168</v>
      </c>
      <c r="K46" s="808"/>
      <c r="L46" s="806" t="s">
        <v>169</v>
      </c>
      <c r="M46" s="808"/>
      <c r="N46" s="806" t="s">
        <v>168</v>
      </c>
      <c r="O46" s="810"/>
      <c r="P46" s="811" t="s">
        <v>143</v>
      </c>
      <c r="Q46" s="787"/>
      <c r="R46" s="812" t="s">
        <v>141</v>
      </c>
      <c r="S46" s="787"/>
      <c r="T46" s="812" t="s">
        <v>145</v>
      </c>
      <c r="U46" s="787"/>
      <c r="V46" s="281"/>
      <c r="W46" s="281"/>
      <c r="X46" s="281"/>
      <c r="Y46" s="281"/>
      <c r="Z46" s="281"/>
      <c r="AA46" s="281"/>
      <c r="AB46" s="281"/>
      <c r="AC46" s="281"/>
      <c r="AD46" s="281"/>
      <c r="AE46" s="281"/>
      <c r="AF46" s="281"/>
      <c r="AG46" s="281"/>
      <c r="AH46" s="281"/>
      <c r="AI46" s="281"/>
      <c r="AJ46" s="281"/>
      <c r="AK46" s="281"/>
      <c r="AL46" s="281"/>
      <c r="AM46" s="281"/>
      <c r="AN46" s="281"/>
    </row>
    <row r="47" spans="1:42" ht="19.5" customHeight="1">
      <c r="A47" s="1283" t="s">
        <v>230</v>
      </c>
      <c r="B47" s="798"/>
      <c r="C47" s="799"/>
      <c r="D47" s="1284">
        <v>295</v>
      </c>
      <c r="E47" s="356" t="s">
        <v>3</v>
      </c>
      <c r="F47" s="800" t="s">
        <v>3</v>
      </c>
      <c r="G47" s="801"/>
      <c r="H47" s="340"/>
      <c r="I47" s="357" t="s">
        <v>3</v>
      </c>
      <c r="J47" s="800" t="s">
        <v>3</v>
      </c>
      <c r="K47" s="801"/>
      <c r="L47" s="800">
        <f>F49</f>
        <v>43963</v>
      </c>
      <c r="M47" s="801"/>
      <c r="N47" s="340">
        <f>L47</f>
        <v>43963</v>
      </c>
      <c r="O47" s="358">
        <f>N47+1</f>
        <v>43964</v>
      </c>
      <c r="P47" s="1285">
        <v>44010</v>
      </c>
      <c r="Q47" s="802"/>
      <c r="R47" s="1286">
        <v>44014</v>
      </c>
      <c r="S47" s="802"/>
      <c r="T47" s="1285">
        <v>44016</v>
      </c>
      <c r="U47" s="802"/>
      <c r="V47" s="291"/>
      <c r="W47" s="291"/>
      <c r="X47" s="291"/>
      <c r="Y47" s="291"/>
      <c r="Z47" s="291"/>
      <c r="AA47" s="291"/>
      <c r="AB47" s="291"/>
      <c r="AC47" s="291"/>
      <c r="AD47" s="291"/>
      <c r="AE47" s="291"/>
      <c r="AF47" s="291"/>
      <c r="AG47" s="291"/>
      <c r="AH47" s="291"/>
      <c r="AI47" s="291"/>
      <c r="AJ47" s="291"/>
      <c r="AK47" s="291"/>
      <c r="AL47" s="291"/>
      <c r="AM47" s="291"/>
      <c r="AN47" s="291"/>
    </row>
    <row r="48" spans="1:42" ht="19.5" customHeight="1">
      <c r="A48" s="1272" t="s">
        <v>231</v>
      </c>
      <c r="B48" s="803"/>
      <c r="C48" s="804"/>
      <c r="D48" s="1287" t="s">
        <v>3</v>
      </c>
      <c r="E48" s="359" t="s">
        <v>3</v>
      </c>
      <c r="F48" s="1266" t="s">
        <v>3</v>
      </c>
      <c r="G48" s="783"/>
      <c r="H48" s="794" t="str">
        <f t="shared" ref="H48:H49" si="18">F48</f>
        <v>-</v>
      </c>
      <c r="I48" s="783"/>
      <c r="J48" s="794" t="s">
        <v>3</v>
      </c>
      <c r="K48" s="783"/>
      <c r="L48" s="794" t="s">
        <v>3</v>
      </c>
      <c r="M48" s="783"/>
      <c r="N48" s="794" t="s">
        <v>3</v>
      </c>
      <c r="O48" s="793"/>
      <c r="P48" s="781"/>
      <c r="Q48" s="787"/>
      <c r="R48" s="791"/>
      <c r="S48" s="787"/>
      <c r="T48" s="781"/>
      <c r="U48" s="787"/>
      <c r="V48" s="291"/>
      <c r="W48" s="291"/>
      <c r="X48" s="291"/>
      <c r="Y48" s="291"/>
      <c r="Z48" s="291"/>
      <c r="AA48" s="291"/>
      <c r="AB48" s="291"/>
      <c r="AC48" s="291"/>
      <c r="AD48" s="291"/>
      <c r="AE48" s="291"/>
      <c r="AF48" s="291"/>
      <c r="AG48" s="291"/>
      <c r="AH48" s="291"/>
      <c r="AI48" s="291"/>
      <c r="AJ48" s="291"/>
      <c r="AK48" s="291"/>
      <c r="AL48" s="291"/>
      <c r="AM48" s="291"/>
      <c r="AN48" s="291"/>
    </row>
    <row r="49" spans="1:40" ht="19.5" customHeight="1">
      <c r="A49" s="1272" t="s">
        <v>171</v>
      </c>
      <c r="B49" s="803"/>
      <c r="C49" s="804"/>
      <c r="D49" s="1287">
        <v>184</v>
      </c>
      <c r="E49" s="359" t="s">
        <v>3</v>
      </c>
      <c r="F49" s="1288">
        <v>43963</v>
      </c>
      <c r="G49" s="783"/>
      <c r="H49" s="342">
        <f t="shared" si="18"/>
        <v>43963</v>
      </c>
      <c r="I49" s="343">
        <f>H49+1</f>
        <v>43964</v>
      </c>
      <c r="J49" s="794" t="s">
        <v>3</v>
      </c>
      <c r="K49" s="783"/>
      <c r="L49" s="794" t="s">
        <v>3</v>
      </c>
      <c r="M49" s="783"/>
      <c r="N49" s="794" t="s">
        <v>3</v>
      </c>
      <c r="O49" s="793"/>
      <c r="P49" s="781"/>
      <c r="Q49" s="787"/>
      <c r="R49" s="791"/>
      <c r="S49" s="787"/>
      <c r="T49" s="781"/>
      <c r="U49" s="787"/>
      <c r="V49" s="291"/>
      <c r="W49" s="291"/>
      <c r="X49" s="291"/>
      <c r="Y49" s="291"/>
      <c r="Z49" s="291"/>
      <c r="AA49" s="291"/>
      <c r="AB49" s="291"/>
      <c r="AC49" s="291"/>
      <c r="AD49" s="291"/>
      <c r="AE49" s="291"/>
      <c r="AF49" s="291"/>
      <c r="AG49" s="291"/>
      <c r="AH49" s="291"/>
      <c r="AI49" s="291"/>
      <c r="AJ49" s="291"/>
      <c r="AK49" s="291"/>
      <c r="AL49" s="291"/>
      <c r="AM49" s="291"/>
      <c r="AN49" s="291"/>
    </row>
    <row r="50" spans="1:40" ht="19.5" customHeight="1">
      <c r="A50" s="1289" t="s">
        <v>172</v>
      </c>
      <c r="B50" s="788"/>
      <c r="C50" s="850"/>
      <c r="D50" s="1287">
        <v>116</v>
      </c>
      <c r="E50" s="359" t="s">
        <v>3</v>
      </c>
      <c r="F50" s="805" t="s">
        <v>3</v>
      </c>
      <c r="G50" s="783"/>
      <c r="H50" s="805" t="s">
        <v>3</v>
      </c>
      <c r="I50" s="803"/>
      <c r="J50" s="342">
        <f>F49</f>
        <v>43963</v>
      </c>
      <c r="K50" s="343">
        <f>J50+1</f>
        <v>43964</v>
      </c>
      <c r="L50" s="794" t="s">
        <v>3</v>
      </c>
      <c r="M50" s="783"/>
      <c r="N50" s="342"/>
      <c r="O50" s="360" t="s">
        <v>3</v>
      </c>
      <c r="P50" s="788"/>
      <c r="Q50" s="789"/>
      <c r="R50" s="792"/>
      <c r="S50" s="789"/>
      <c r="T50" s="788"/>
      <c r="U50" s="789"/>
      <c r="V50" s="291"/>
      <c r="W50" s="291"/>
      <c r="X50" s="291"/>
      <c r="Y50" s="291"/>
      <c r="Z50" s="291"/>
      <c r="AA50" s="291"/>
      <c r="AB50" s="291"/>
      <c r="AC50" s="291"/>
      <c r="AD50" s="291"/>
      <c r="AE50" s="291"/>
      <c r="AF50" s="291"/>
      <c r="AG50" s="291"/>
      <c r="AH50" s="291"/>
      <c r="AI50" s="291"/>
      <c r="AJ50" s="291"/>
      <c r="AK50" s="291"/>
      <c r="AL50" s="291"/>
      <c r="AM50" s="291"/>
      <c r="AN50" s="291"/>
    </row>
    <row r="51" spans="1:40" ht="19.5" customHeight="1">
      <c r="A51" s="1278" t="s">
        <v>230</v>
      </c>
      <c r="B51" s="788"/>
      <c r="C51" s="788"/>
      <c r="D51" s="1290">
        <v>296</v>
      </c>
      <c r="E51" s="361" t="s">
        <v>3</v>
      </c>
      <c r="F51" s="782" t="s">
        <v>3</v>
      </c>
      <c r="G51" s="783"/>
      <c r="H51" s="782" t="s">
        <v>3</v>
      </c>
      <c r="I51" s="783"/>
      <c r="J51" s="782" t="s">
        <v>3</v>
      </c>
      <c r="K51" s="783"/>
      <c r="L51" s="782">
        <f>L47+7</f>
        <v>43970</v>
      </c>
      <c r="M51" s="783"/>
      <c r="N51" s="344">
        <f>L51</f>
        <v>43970</v>
      </c>
      <c r="O51" s="362">
        <f>N51+1</f>
        <v>43971</v>
      </c>
      <c r="P51" s="784">
        <f>7+P47</f>
        <v>44017</v>
      </c>
      <c r="Q51" s="785"/>
      <c r="R51" s="790">
        <f>7+R47</f>
        <v>44021</v>
      </c>
      <c r="S51" s="785"/>
      <c r="T51" s="784">
        <f>7+T47</f>
        <v>44023</v>
      </c>
      <c r="U51" s="785"/>
      <c r="V51" s="291"/>
      <c r="W51" s="291"/>
      <c r="X51" s="291"/>
      <c r="Y51" s="291"/>
      <c r="Z51" s="291"/>
      <c r="AA51" s="291"/>
      <c r="AB51" s="291"/>
      <c r="AC51" s="291"/>
      <c r="AD51" s="291"/>
      <c r="AE51" s="291"/>
      <c r="AF51" s="291"/>
      <c r="AG51" s="291"/>
      <c r="AH51" s="291"/>
      <c r="AI51" s="291"/>
      <c r="AJ51" s="291"/>
      <c r="AK51" s="291"/>
      <c r="AL51" s="291"/>
      <c r="AM51" s="291"/>
      <c r="AN51" s="291"/>
    </row>
    <row r="52" spans="1:40" ht="19.5" customHeight="1">
      <c r="A52" s="1275" t="s">
        <v>170</v>
      </c>
      <c r="B52" s="803"/>
      <c r="C52" s="803"/>
      <c r="D52" s="1291">
        <v>80</v>
      </c>
      <c r="E52" s="361" t="s">
        <v>3</v>
      </c>
      <c r="F52" s="1292">
        <v>43969</v>
      </c>
      <c r="G52" s="783"/>
      <c r="H52" s="1293">
        <v>43969</v>
      </c>
      <c r="I52" s="345">
        <f t="shared" ref="I52:I53" si="19">H52+1</f>
        <v>43970</v>
      </c>
      <c r="J52" s="782" t="s">
        <v>3</v>
      </c>
      <c r="K52" s="783"/>
      <c r="L52" s="782" t="s">
        <v>3</v>
      </c>
      <c r="M52" s="783"/>
      <c r="N52" s="782" t="s">
        <v>3</v>
      </c>
      <c r="O52" s="793"/>
      <c r="P52" s="786"/>
      <c r="Q52" s="787"/>
      <c r="R52" s="791"/>
      <c r="S52" s="787"/>
      <c r="T52" s="786"/>
      <c r="U52" s="787"/>
      <c r="V52" s="291"/>
      <c r="W52" s="291"/>
      <c r="X52" s="291"/>
      <c r="Y52" s="291"/>
      <c r="Z52" s="291"/>
      <c r="AA52" s="291"/>
      <c r="AB52" s="291"/>
      <c r="AC52" s="291"/>
      <c r="AD52" s="291"/>
      <c r="AE52" s="291"/>
      <c r="AF52" s="291"/>
      <c r="AG52" s="291"/>
      <c r="AH52" s="291"/>
      <c r="AI52" s="291"/>
      <c r="AJ52" s="291"/>
      <c r="AK52" s="291"/>
      <c r="AL52" s="291"/>
      <c r="AM52" s="291"/>
      <c r="AN52" s="291"/>
    </row>
    <row r="53" spans="1:40" ht="19.5" customHeight="1">
      <c r="A53" s="1275" t="s">
        <v>172</v>
      </c>
      <c r="B53" s="803"/>
      <c r="C53" s="803"/>
      <c r="D53" s="1291">
        <v>117</v>
      </c>
      <c r="E53" s="361" t="s">
        <v>3</v>
      </c>
      <c r="F53" s="782">
        <f>F52+1</f>
        <v>43970</v>
      </c>
      <c r="G53" s="783"/>
      <c r="H53" s="344">
        <f>H49+7</f>
        <v>43970</v>
      </c>
      <c r="I53" s="345">
        <f t="shared" si="19"/>
        <v>43971</v>
      </c>
      <c r="J53" s="782" t="s">
        <v>3</v>
      </c>
      <c r="K53" s="783"/>
      <c r="L53" s="782" t="s">
        <v>3</v>
      </c>
      <c r="M53" s="783"/>
      <c r="N53" s="782" t="s">
        <v>3</v>
      </c>
      <c r="O53" s="793"/>
      <c r="P53" s="786"/>
      <c r="Q53" s="787"/>
      <c r="R53" s="791"/>
      <c r="S53" s="787"/>
      <c r="T53" s="786"/>
      <c r="U53" s="787"/>
      <c r="V53" s="291"/>
      <c r="W53" s="291"/>
      <c r="X53" s="291"/>
      <c r="Y53" s="291"/>
      <c r="Z53" s="291"/>
      <c r="AA53" s="291"/>
      <c r="AB53" s="291"/>
      <c r="AC53" s="291"/>
      <c r="AD53" s="291"/>
      <c r="AE53" s="291"/>
      <c r="AF53" s="291"/>
      <c r="AG53" s="291"/>
      <c r="AH53" s="291"/>
      <c r="AI53" s="291"/>
      <c r="AJ53" s="291"/>
      <c r="AK53" s="291"/>
      <c r="AL53" s="291"/>
      <c r="AM53" s="291"/>
      <c r="AN53" s="291"/>
    </row>
    <row r="54" spans="1:40" ht="19.5" customHeight="1">
      <c r="A54" s="845" t="s">
        <v>171</v>
      </c>
      <c r="B54" s="803"/>
      <c r="C54" s="803"/>
      <c r="D54" s="1291">
        <v>185</v>
      </c>
      <c r="E54" s="361" t="s">
        <v>3</v>
      </c>
      <c r="F54" s="782" t="s">
        <v>3</v>
      </c>
      <c r="G54" s="783"/>
      <c r="H54" s="782" t="s">
        <v>3</v>
      </c>
      <c r="I54" s="803"/>
      <c r="J54" s="344">
        <f>J50+7</f>
        <v>43970</v>
      </c>
      <c r="K54" s="345">
        <f>J54+1</f>
        <v>43971</v>
      </c>
      <c r="L54" s="782" t="s">
        <v>3</v>
      </c>
      <c r="M54" s="783"/>
      <c r="N54" s="782" t="s">
        <v>3</v>
      </c>
      <c r="O54" s="793"/>
      <c r="P54" s="788"/>
      <c r="Q54" s="789"/>
      <c r="R54" s="792"/>
      <c r="S54" s="789"/>
      <c r="T54" s="788"/>
      <c r="U54" s="789"/>
      <c r="V54" s="291"/>
      <c r="W54" s="291"/>
      <c r="X54" s="291"/>
      <c r="Y54" s="291"/>
      <c r="Z54" s="291"/>
      <c r="AA54" s="291"/>
      <c r="AB54" s="291"/>
      <c r="AC54" s="291"/>
      <c r="AD54" s="291"/>
      <c r="AE54" s="291"/>
      <c r="AF54" s="291"/>
      <c r="AG54" s="291"/>
      <c r="AH54" s="291"/>
      <c r="AI54" s="291"/>
      <c r="AJ54" s="291"/>
      <c r="AK54" s="291"/>
      <c r="AL54" s="291"/>
      <c r="AM54" s="291"/>
      <c r="AN54" s="291"/>
    </row>
    <row r="55" spans="1:40" ht="19.5" customHeight="1">
      <c r="A55" s="1289" t="s">
        <v>230</v>
      </c>
      <c r="B55" s="788"/>
      <c r="C55" s="788"/>
      <c r="D55" s="363">
        <f t="shared" ref="D55:D56" si="20">1+D51</f>
        <v>297</v>
      </c>
      <c r="E55" s="359" t="s">
        <v>3</v>
      </c>
      <c r="F55" s="794" t="s">
        <v>3</v>
      </c>
      <c r="G55" s="783"/>
      <c r="H55" s="794" t="s">
        <v>3</v>
      </c>
      <c r="I55" s="783"/>
      <c r="J55" s="797" t="s">
        <v>3</v>
      </c>
      <c r="K55" s="783"/>
      <c r="L55" s="794">
        <f>L51+7</f>
        <v>43977</v>
      </c>
      <c r="M55" s="783"/>
      <c r="N55" s="364">
        <f>N51+7</f>
        <v>43977</v>
      </c>
      <c r="O55" s="365">
        <f>N55+1</f>
        <v>43978</v>
      </c>
      <c r="P55" s="795">
        <f>P51+7</f>
        <v>44024</v>
      </c>
      <c r="Q55" s="785"/>
      <c r="R55" s="796">
        <f>R51+7</f>
        <v>44028</v>
      </c>
      <c r="S55" s="785"/>
      <c r="T55" s="795">
        <f>T51+7</f>
        <v>44030</v>
      </c>
      <c r="U55" s="785"/>
      <c r="V55" s="291"/>
      <c r="W55" s="291"/>
      <c r="X55" s="291"/>
      <c r="Y55" s="291"/>
      <c r="Z55" s="291"/>
      <c r="AA55" s="291"/>
      <c r="AB55" s="291"/>
      <c r="AC55" s="291"/>
      <c r="AD55" s="291"/>
      <c r="AE55" s="291"/>
      <c r="AF55" s="291"/>
      <c r="AG55" s="291"/>
      <c r="AH55" s="291"/>
      <c r="AI55" s="291"/>
      <c r="AJ55" s="291"/>
      <c r="AK55" s="291"/>
      <c r="AL55" s="291"/>
      <c r="AM55" s="291"/>
      <c r="AN55" s="291"/>
    </row>
    <row r="56" spans="1:40" ht="19.5" customHeight="1">
      <c r="A56" s="1289" t="s">
        <v>170</v>
      </c>
      <c r="B56" s="788"/>
      <c r="C56" s="788"/>
      <c r="D56" s="366">
        <f t="shared" si="20"/>
        <v>81</v>
      </c>
      <c r="E56" s="359" t="s">
        <v>3</v>
      </c>
      <c r="F56" s="797">
        <f t="shared" ref="F56:F57" si="21">F52+7</f>
        <v>43976</v>
      </c>
      <c r="G56" s="783"/>
      <c r="H56" s="367">
        <f t="shared" ref="H56:H57" si="22">H52+7</f>
        <v>43976</v>
      </c>
      <c r="I56" s="368">
        <f t="shared" ref="I56:I57" si="23">H56+1</f>
        <v>43977</v>
      </c>
      <c r="J56" s="797" t="s">
        <v>3</v>
      </c>
      <c r="K56" s="783"/>
      <c r="L56" s="794" t="s">
        <v>3</v>
      </c>
      <c r="M56" s="783"/>
      <c r="N56" s="794" t="s">
        <v>3</v>
      </c>
      <c r="O56" s="793"/>
      <c r="P56" s="781"/>
      <c r="Q56" s="787"/>
      <c r="R56" s="791"/>
      <c r="S56" s="787"/>
      <c r="T56" s="781"/>
      <c r="U56" s="787"/>
      <c r="V56" s="291"/>
      <c r="W56" s="291"/>
      <c r="X56" s="291"/>
      <c r="Y56" s="291"/>
      <c r="Z56" s="291"/>
      <c r="AA56" s="291"/>
      <c r="AB56" s="291"/>
      <c r="AC56" s="291"/>
      <c r="AD56" s="291"/>
      <c r="AE56" s="291"/>
      <c r="AF56" s="291"/>
      <c r="AG56" s="291"/>
      <c r="AH56" s="291"/>
      <c r="AI56" s="291"/>
      <c r="AJ56" s="291"/>
      <c r="AK56" s="291"/>
      <c r="AL56" s="291"/>
      <c r="AM56" s="291"/>
      <c r="AN56" s="291"/>
    </row>
    <row r="57" spans="1:40" ht="19.5" customHeight="1">
      <c r="A57" s="827" t="s">
        <v>171</v>
      </c>
      <c r="B57" s="788"/>
      <c r="C57" s="788"/>
      <c r="D57" s="1287">
        <v>186</v>
      </c>
      <c r="E57" s="359" t="s">
        <v>3</v>
      </c>
      <c r="F57" s="797">
        <f t="shared" si="21"/>
        <v>43977</v>
      </c>
      <c r="G57" s="783"/>
      <c r="H57" s="367">
        <f t="shared" si="22"/>
        <v>43977</v>
      </c>
      <c r="I57" s="369">
        <f t="shared" si="23"/>
        <v>43978</v>
      </c>
      <c r="J57" s="797" t="s">
        <v>3</v>
      </c>
      <c r="K57" s="783"/>
      <c r="L57" s="794" t="s">
        <v>3</v>
      </c>
      <c r="M57" s="783"/>
      <c r="N57" s="794" t="s">
        <v>3</v>
      </c>
      <c r="O57" s="793"/>
      <c r="P57" s="781"/>
      <c r="Q57" s="787"/>
      <c r="R57" s="791"/>
      <c r="S57" s="787"/>
      <c r="T57" s="781"/>
      <c r="U57" s="787"/>
      <c r="V57" s="291"/>
      <c r="W57" s="291"/>
      <c r="X57" s="291"/>
      <c r="Y57" s="291"/>
      <c r="Z57" s="291"/>
      <c r="AA57" s="291"/>
      <c r="AB57" s="291"/>
      <c r="AC57" s="291"/>
      <c r="AD57" s="291"/>
      <c r="AE57" s="291"/>
      <c r="AF57" s="291"/>
      <c r="AG57" s="291"/>
      <c r="AH57" s="291"/>
      <c r="AI57" s="291"/>
      <c r="AJ57" s="291"/>
      <c r="AK57" s="291"/>
      <c r="AL57" s="291"/>
      <c r="AM57" s="291"/>
      <c r="AN57" s="291"/>
    </row>
    <row r="58" spans="1:40" ht="19.5" customHeight="1">
      <c r="A58" s="827" t="s">
        <v>172</v>
      </c>
      <c r="B58" s="788"/>
      <c r="C58" s="788"/>
      <c r="D58" s="1287">
        <v>118</v>
      </c>
      <c r="E58" s="359" t="s">
        <v>3</v>
      </c>
      <c r="F58" s="794" t="s">
        <v>3</v>
      </c>
      <c r="G58" s="783"/>
      <c r="H58" s="797" t="s">
        <v>3</v>
      </c>
      <c r="I58" s="803"/>
      <c r="J58" s="367">
        <f>J54+7</f>
        <v>43977</v>
      </c>
      <c r="K58" s="368">
        <f>J58+1</f>
        <v>43978</v>
      </c>
      <c r="L58" s="794" t="s">
        <v>3</v>
      </c>
      <c r="M58" s="783"/>
      <c r="N58" s="794" t="s">
        <v>3</v>
      </c>
      <c r="O58" s="793"/>
      <c r="P58" s="788"/>
      <c r="Q58" s="789"/>
      <c r="R58" s="792"/>
      <c r="S58" s="789"/>
      <c r="T58" s="788"/>
      <c r="U58" s="789"/>
      <c r="V58" s="291"/>
      <c r="W58" s="291"/>
      <c r="X58" s="291"/>
      <c r="Y58" s="291"/>
      <c r="Z58" s="291"/>
      <c r="AA58" s="291"/>
      <c r="AB58" s="291"/>
      <c r="AC58" s="291"/>
      <c r="AD58" s="291"/>
      <c r="AE58" s="291"/>
      <c r="AF58" s="291"/>
      <c r="AG58" s="291"/>
      <c r="AH58" s="291"/>
      <c r="AI58" s="291"/>
      <c r="AJ58" s="291"/>
      <c r="AK58" s="291"/>
      <c r="AL58" s="291"/>
      <c r="AM58" s="291"/>
      <c r="AN58" s="291"/>
    </row>
    <row r="59" spans="1:40" ht="19.5" customHeight="1">
      <c r="A59" s="1275" t="s">
        <v>46</v>
      </c>
      <c r="B59" s="803"/>
      <c r="C59" s="803"/>
      <c r="D59" s="1294" t="s">
        <v>3</v>
      </c>
      <c r="E59" s="361" t="s">
        <v>3</v>
      </c>
      <c r="F59" s="782" t="s">
        <v>3</v>
      </c>
      <c r="G59" s="783"/>
      <c r="H59" s="782" t="s">
        <v>3</v>
      </c>
      <c r="I59" s="783"/>
      <c r="J59" s="782" t="s">
        <v>3</v>
      </c>
      <c r="K59" s="783"/>
      <c r="L59" s="782">
        <f>L55+7</f>
        <v>43984</v>
      </c>
      <c r="M59" s="783"/>
      <c r="N59" s="344">
        <f>N55+7</f>
        <v>43984</v>
      </c>
      <c r="O59" s="362">
        <f>N59+1</f>
        <v>43985</v>
      </c>
      <c r="P59" s="784">
        <f>P55+7</f>
        <v>44031</v>
      </c>
      <c r="Q59" s="785"/>
      <c r="R59" s="790">
        <f>R55+7</f>
        <v>44035</v>
      </c>
      <c r="S59" s="785"/>
      <c r="T59" s="784">
        <f>T55+7</f>
        <v>44037</v>
      </c>
      <c r="U59" s="785"/>
      <c r="V59" s="291"/>
      <c r="W59" s="291"/>
      <c r="X59" s="291"/>
      <c r="Y59" s="291"/>
      <c r="Z59" s="291"/>
      <c r="AA59" s="291"/>
      <c r="AB59" s="291"/>
      <c r="AC59" s="291"/>
      <c r="AD59" s="291"/>
      <c r="AE59" s="291"/>
      <c r="AF59" s="291"/>
      <c r="AG59" s="291"/>
      <c r="AH59" s="291"/>
      <c r="AI59" s="291"/>
      <c r="AJ59" s="291"/>
      <c r="AK59" s="291"/>
      <c r="AL59" s="291"/>
      <c r="AM59" s="291"/>
      <c r="AN59" s="291"/>
    </row>
    <row r="60" spans="1:40" ht="19.5" customHeight="1">
      <c r="A60" s="1275" t="s">
        <v>46</v>
      </c>
      <c r="B60" s="803"/>
      <c r="C60" s="803"/>
      <c r="D60" s="1294" t="s">
        <v>3</v>
      </c>
      <c r="E60" s="361" t="s">
        <v>3</v>
      </c>
      <c r="F60" s="782">
        <f t="shared" ref="F60:F61" si="24">F56+7</f>
        <v>43983</v>
      </c>
      <c r="G60" s="783"/>
      <c r="H60" s="344">
        <f t="shared" ref="H60:H61" si="25">H56+7</f>
        <v>43983</v>
      </c>
      <c r="I60" s="345">
        <f t="shared" ref="I60:I61" si="26">H60+1</f>
        <v>43984</v>
      </c>
      <c r="J60" s="782" t="s">
        <v>3</v>
      </c>
      <c r="K60" s="783"/>
      <c r="L60" s="782" t="s">
        <v>3</v>
      </c>
      <c r="M60" s="783"/>
      <c r="N60" s="782" t="s">
        <v>3</v>
      </c>
      <c r="O60" s="793"/>
      <c r="P60" s="786"/>
      <c r="Q60" s="787"/>
      <c r="R60" s="791"/>
      <c r="S60" s="787"/>
      <c r="T60" s="786"/>
      <c r="U60" s="787"/>
      <c r="V60" s="291"/>
      <c r="W60" s="291"/>
      <c r="X60" s="291"/>
      <c r="Y60" s="291"/>
      <c r="Z60" s="291"/>
      <c r="AA60" s="291"/>
      <c r="AB60" s="291"/>
      <c r="AC60" s="291"/>
      <c r="AD60" s="291"/>
      <c r="AE60" s="291"/>
      <c r="AF60" s="291"/>
      <c r="AG60" s="291"/>
      <c r="AH60" s="291"/>
      <c r="AI60" s="291"/>
      <c r="AJ60" s="291"/>
      <c r="AK60" s="291"/>
      <c r="AL60" s="291"/>
      <c r="AM60" s="291"/>
      <c r="AN60" s="291"/>
    </row>
    <row r="61" spans="1:40" ht="19.5" customHeight="1">
      <c r="A61" s="1275" t="s">
        <v>46</v>
      </c>
      <c r="B61" s="803"/>
      <c r="C61" s="803"/>
      <c r="D61" s="1294" t="s">
        <v>3</v>
      </c>
      <c r="E61" s="361" t="s">
        <v>3</v>
      </c>
      <c r="F61" s="782">
        <f t="shared" si="24"/>
        <v>43984</v>
      </c>
      <c r="G61" s="783"/>
      <c r="H61" s="344">
        <f t="shared" si="25"/>
        <v>43984</v>
      </c>
      <c r="I61" s="346">
        <f t="shared" si="26"/>
        <v>43985</v>
      </c>
      <c r="J61" s="782" t="s">
        <v>3</v>
      </c>
      <c r="K61" s="783"/>
      <c r="L61" s="782" t="s">
        <v>3</v>
      </c>
      <c r="M61" s="783"/>
      <c r="N61" s="782" t="s">
        <v>3</v>
      </c>
      <c r="O61" s="793"/>
      <c r="P61" s="786"/>
      <c r="Q61" s="787"/>
      <c r="R61" s="791"/>
      <c r="S61" s="787"/>
      <c r="T61" s="786"/>
      <c r="U61" s="787"/>
      <c r="V61" s="291"/>
      <c r="W61" s="291"/>
      <c r="X61" s="291"/>
      <c r="Y61" s="291"/>
      <c r="Z61" s="291"/>
      <c r="AA61" s="291"/>
      <c r="AB61" s="291"/>
      <c r="AC61" s="291"/>
      <c r="AD61" s="291"/>
      <c r="AE61" s="291"/>
      <c r="AF61" s="291"/>
      <c r="AG61" s="291"/>
      <c r="AH61" s="291"/>
      <c r="AI61" s="291"/>
      <c r="AJ61" s="291"/>
      <c r="AK61" s="291"/>
      <c r="AL61" s="291"/>
      <c r="AM61" s="291"/>
      <c r="AN61" s="291"/>
    </row>
    <row r="62" spans="1:40" ht="19.5" customHeight="1">
      <c r="A62" s="1275" t="s">
        <v>46</v>
      </c>
      <c r="B62" s="803"/>
      <c r="C62" s="803"/>
      <c r="D62" s="1294" t="s">
        <v>3</v>
      </c>
      <c r="E62" s="361" t="s">
        <v>3</v>
      </c>
      <c r="F62" s="782" t="s">
        <v>3</v>
      </c>
      <c r="G62" s="783"/>
      <c r="H62" s="782" t="s">
        <v>3</v>
      </c>
      <c r="I62" s="803"/>
      <c r="J62" s="344">
        <f>J58+7</f>
        <v>43984</v>
      </c>
      <c r="K62" s="345">
        <f>J62+1</f>
        <v>43985</v>
      </c>
      <c r="L62" s="782" t="s">
        <v>3</v>
      </c>
      <c r="M62" s="783"/>
      <c r="N62" s="782" t="s">
        <v>3</v>
      </c>
      <c r="O62" s="793"/>
      <c r="P62" s="788"/>
      <c r="Q62" s="789"/>
      <c r="R62" s="792"/>
      <c r="S62" s="789"/>
      <c r="T62" s="788"/>
      <c r="U62" s="789"/>
      <c r="V62" s="291"/>
      <c r="W62" s="291"/>
      <c r="X62" s="291"/>
      <c r="Y62" s="291"/>
      <c r="Z62" s="291"/>
      <c r="AA62" s="291"/>
      <c r="AB62" s="291"/>
      <c r="AC62" s="291"/>
      <c r="AD62" s="291"/>
      <c r="AE62" s="291"/>
      <c r="AF62" s="291"/>
      <c r="AG62" s="291"/>
      <c r="AH62" s="291"/>
      <c r="AI62" s="291"/>
      <c r="AJ62" s="291"/>
      <c r="AK62" s="291"/>
      <c r="AL62" s="291"/>
      <c r="AM62" s="291"/>
      <c r="AN62" s="291"/>
    </row>
    <row r="63" spans="1:40" ht="19.5" customHeight="1">
      <c r="A63" s="827" t="s">
        <v>46</v>
      </c>
      <c r="B63" s="788"/>
      <c r="C63" s="788"/>
      <c r="D63" s="363" t="s">
        <v>3</v>
      </c>
      <c r="E63" s="370" t="s">
        <v>3</v>
      </c>
      <c r="F63" s="851" t="s">
        <v>3</v>
      </c>
      <c r="G63" s="789"/>
      <c r="H63" s="794" t="s">
        <v>3</v>
      </c>
      <c r="I63" s="783"/>
      <c r="J63" s="828" t="s">
        <v>3</v>
      </c>
      <c r="K63" s="789"/>
      <c r="L63" s="851">
        <f>L59+7</f>
        <v>43991</v>
      </c>
      <c r="M63" s="789"/>
      <c r="N63" s="364">
        <f>N59+7</f>
        <v>43991</v>
      </c>
      <c r="O63" s="365">
        <f>N63+1</f>
        <v>43992</v>
      </c>
      <c r="P63" s="829">
        <f>P59+7</f>
        <v>44038</v>
      </c>
      <c r="Q63" s="787"/>
      <c r="R63" s="830">
        <f>R59+7</f>
        <v>44042</v>
      </c>
      <c r="S63" s="787"/>
      <c r="T63" s="829">
        <f>T59+7</f>
        <v>44044</v>
      </c>
      <c r="U63" s="787"/>
      <c r="V63" s="291"/>
      <c r="W63" s="291"/>
      <c r="X63" s="291"/>
      <c r="Y63" s="291"/>
      <c r="Z63" s="291"/>
      <c r="AA63" s="291"/>
      <c r="AB63" s="291"/>
      <c r="AC63" s="291"/>
      <c r="AD63" s="291"/>
      <c r="AE63" s="291"/>
      <c r="AF63" s="291"/>
      <c r="AG63" s="291"/>
      <c r="AH63" s="291"/>
      <c r="AI63" s="291"/>
      <c r="AJ63" s="291"/>
      <c r="AK63" s="291"/>
      <c r="AL63" s="291"/>
      <c r="AM63" s="291"/>
      <c r="AN63" s="291"/>
    </row>
    <row r="64" spans="1:40" ht="19.5" customHeight="1">
      <c r="A64" s="827" t="s">
        <v>46</v>
      </c>
      <c r="B64" s="788"/>
      <c r="C64" s="788"/>
      <c r="D64" s="366" t="s">
        <v>3</v>
      </c>
      <c r="E64" s="359" t="s">
        <v>3</v>
      </c>
      <c r="F64" s="797">
        <f t="shared" ref="F64:F65" si="27">F60+7</f>
        <v>43990</v>
      </c>
      <c r="G64" s="783"/>
      <c r="H64" s="367">
        <f t="shared" ref="H64:H65" si="28">H60+7</f>
        <v>43990</v>
      </c>
      <c r="I64" s="368">
        <f t="shared" ref="I64:I65" si="29">H64+1</f>
        <v>43991</v>
      </c>
      <c r="J64" s="828" t="s">
        <v>3</v>
      </c>
      <c r="K64" s="789"/>
      <c r="L64" s="794" t="s">
        <v>3</v>
      </c>
      <c r="M64" s="783"/>
      <c r="N64" s="794" t="s">
        <v>3</v>
      </c>
      <c r="O64" s="793"/>
      <c r="P64" s="781"/>
      <c r="Q64" s="787"/>
      <c r="R64" s="791"/>
      <c r="S64" s="787"/>
      <c r="T64" s="781"/>
      <c r="U64" s="787"/>
      <c r="V64" s="291"/>
      <c r="W64" s="291"/>
      <c r="X64" s="291"/>
      <c r="Y64" s="291"/>
      <c r="Z64" s="291"/>
      <c r="AA64" s="291"/>
      <c r="AB64" s="291"/>
      <c r="AC64" s="291"/>
      <c r="AD64" s="291"/>
      <c r="AE64" s="291"/>
      <c r="AF64" s="291"/>
      <c r="AG64" s="291"/>
      <c r="AH64" s="291"/>
      <c r="AI64" s="291"/>
      <c r="AJ64" s="291"/>
      <c r="AK64" s="291"/>
      <c r="AL64" s="291"/>
      <c r="AM64" s="291"/>
      <c r="AN64" s="291"/>
    </row>
    <row r="65" spans="1:42" ht="19.5" customHeight="1">
      <c r="A65" s="827" t="s">
        <v>46</v>
      </c>
      <c r="B65" s="788"/>
      <c r="C65" s="788"/>
      <c r="D65" s="366" t="s">
        <v>3</v>
      </c>
      <c r="E65" s="359" t="s">
        <v>3</v>
      </c>
      <c r="F65" s="797">
        <f t="shared" si="27"/>
        <v>43991</v>
      </c>
      <c r="G65" s="783"/>
      <c r="H65" s="367">
        <f t="shared" si="28"/>
        <v>43991</v>
      </c>
      <c r="I65" s="368">
        <f t="shared" si="29"/>
        <v>43992</v>
      </c>
      <c r="J65" s="828" t="s">
        <v>3</v>
      </c>
      <c r="K65" s="789"/>
      <c r="L65" s="794" t="s">
        <v>3</v>
      </c>
      <c r="M65" s="783"/>
      <c r="N65" s="794" t="s">
        <v>3</v>
      </c>
      <c r="O65" s="793"/>
      <c r="P65" s="781"/>
      <c r="Q65" s="787"/>
      <c r="R65" s="791"/>
      <c r="S65" s="787"/>
      <c r="T65" s="781"/>
      <c r="U65" s="787"/>
      <c r="V65" s="291"/>
      <c r="W65" s="291"/>
      <c r="X65" s="291"/>
      <c r="Y65" s="291"/>
      <c r="Z65" s="291"/>
      <c r="AA65" s="291"/>
      <c r="AB65" s="291"/>
      <c r="AC65" s="291"/>
      <c r="AD65" s="291"/>
      <c r="AE65" s="291"/>
      <c r="AF65" s="291"/>
      <c r="AG65" s="291"/>
      <c r="AH65" s="291"/>
      <c r="AI65" s="291"/>
      <c r="AJ65" s="291"/>
      <c r="AK65" s="291"/>
      <c r="AL65" s="291"/>
      <c r="AM65" s="291"/>
      <c r="AN65" s="291"/>
    </row>
    <row r="66" spans="1:42" ht="19.5" customHeight="1">
      <c r="A66" s="827" t="s">
        <v>46</v>
      </c>
      <c r="B66" s="788"/>
      <c r="C66" s="788"/>
      <c r="D66" s="366" t="s">
        <v>3</v>
      </c>
      <c r="E66" s="359" t="s">
        <v>3</v>
      </c>
      <c r="F66" s="794" t="s">
        <v>3</v>
      </c>
      <c r="G66" s="783"/>
      <c r="H66" s="797" t="s">
        <v>3</v>
      </c>
      <c r="I66" s="803"/>
      <c r="J66" s="367">
        <f>J62+7</f>
        <v>43991</v>
      </c>
      <c r="K66" s="368">
        <f>J66+1</f>
        <v>43992</v>
      </c>
      <c r="L66" s="794" t="s">
        <v>3</v>
      </c>
      <c r="M66" s="783"/>
      <c r="N66" s="794" t="s">
        <v>3</v>
      </c>
      <c r="O66" s="793"/>
      <c r="P66" s="788"/>
      <c r="Q66" s="789"/>
      <c r="R66" s="792"/>
      <c r="S66" s="789"/>
      <c r="T66" s="788"/>
      <c r="U66" s="789"/>
      <c r="V66" s="291"/>
      <c r="W66" s="291"/>
      <c r="X66" s="291"/>
      <c r="Y66" s="291"/>
      <c r="Z66" s="291"/>
      <c r="AA66" s="291"/>
      <c r="AB66" s="291"/>
      <c r="AC66" s="291"/>
      <c r="AD66" s="291"/>
      <c r="AE66" s="291"/>
      <c r="AF66" s="291"/>
      <c r="AG66" s="291"/>
      <c r="AH66" s="291"/>
      <c r="AI66" s="291"/>
      <c r="AJ66" s="291"/>
      <c r="AK66" s="291"/>
      <c r="AL66" s="291"/>
      <c r="AM66" s="291"/>
      <c r="AN66" s="291"/>
    </row>
    <row r="67" spans="1:42" ht="19.5" customHeight="1">
      <c r="A67" s="845" t="s">
        <v>46</v>
      </c>
      <c r="B67" s="803"/>
      <c r="C67" s="803"/>
      <c r="D67" s="372" t="s">
        <v>3</v>
      </c>
      <c r="E67" s="361" t="s">
        <v>3</v>
      </c>
      <c r="F67" s="782" t="s">
        <v>3</v>
      </c>
      <c r="G67" s="783"/>
      <c r="H67" s="782" t="s">
        <v>3</v>
      </c>
      <c r="I67" s="783"/>
      <c r="J67" s="782" t="s">
        <v>3</v>
      </c>
      <c r="K67" s="783"/>
      <c r="L67" s="782">
        <f>L63+7</f>
        <v>43998</v>
      </c>
      <c r="M67" s="783"/>
      <c r="N67" s="344">
        <f>N63+7</f>
        <v>43998</v>
      </c>
      <c r="O67" s="362">
        <f>N67+1</f>
        <v>43999</v>
      </c>
      <c r="P67" s="784">
        <f>P63+7</f>
        <v>44045</v>
      </c>
      <c r="Q67" s="785"/>
      <c r="R67" s="790">
        <f>R63+7</f>
        <v>44049</v>
      </c>
      <c r="S67" s="785"/>
      <c r="T67" s="784">
        <f>T63+7</f>
        <v>44051</v>
      </c>
      <c r="U67" s="785"/>
      <c r="V67" s="291"/>
      <c r="W67" s="291"/>
      <c r="X67" s="291"/>
      <c r="Y67" s="291"/>
      <c r="Z67" s="291"/>
      <c r="AA67" s="291"/>
      <c r="AB67" s="291"/>
      <c r="AC67" s="291"/>
      <c r="AD67" s="291"/>
      <c r="AE67" s="291"/>
      <c r="AF67" s="291"/>
      <c r="AG67" s="291"/>
      <c r="AH67" s="291"/>
      <c r="AI67" s="291"/>
      <c r="AJ67" s="291"/>
      <c r="AK67" s="291"/>
      <c r="AL67" s="291"/>
      <c r="AM67" s="291"/>
      <c r="AN67" s="291"/>
    </row>
    <row r="68" spans="1:42" ht="19.5" customHeight="1">
      <c r="A68" s="845" t="s">
        <v>46</v>
      </c>
      <c r="B68" s="803"/>
      <c r="C68" s="803"/>
      <c r="D68" s="372" t="s">
        <v>3</v>
      </c>
      <c r="E68" s="361" t="s">
        <v>3</v>
      </c>
      <c r="F68" s="782">
        <f t="shared" ref="F68:F69" si="30">F64+7</f>
        <v>43997</v>
      </c>
      <c r="G68" s="783"/>
      <c r="H68" s="344">
        <f t="shared" ref="H68:H69" si="31">H64+7</f>
        <v>43997</v>
      </c>
      <c r="I68" s="345">
        <f t="shared" ref="I68:I69" si="32">H68+1</f>
        <v>43998</v>
      </c>
      <c r="J68" s="782" t="s">
        <v>3</v>
      </c>
      <c r="K68" s="783"/>
      <c r="L68" s="782" t="s">
        <v>3</v>
      </c>
      <c r="M68" s="783"/>
      <c r="N68" s="782" t="s">
        <v>3</v>
      </c>
      <c r="O68" s="793"/>
      <c r="P68" s="786"/>
      <c r="Q68" s="787"/>
      <c r="R68" s="791"/>
      <c r="S68" s="787"/>
      <c r="T68" s="786"/>
      <c r="U68" s="787"/>
      <c r="V68" s="291"/>
      <c r="W68" s="291"/>
      <c r="X68" s="291"/>
      <c r="Y68" s="291"/>
      <c r="Z68" s="291"/>
      <c r="AA68" s="291"/>
      <c r="AB68" s="291"/>
      <c r="AC68" s="291"/>
      <c r="AD68" s="291"/>
      <c r="AE68" s="291"/>
      <c r="AF68" s="291"/>
      <c r="AG68" s="291"/>
      <c r="AH68" s="291"/>
      <c r="AI68" s="291"/>
      <c r="AJ68" s="291"/>
      <c r="AK68" s="291"/>
      <c r="AL68" s="291"/>
      <c r="AM68" s="291"/>
      <c r="AN68" s="291"/>
    </row>
    <row r="69" spans="1:42" ht="19.5" customHeight="1">
      <c r="A69" s="845" t="s">
        <v>46</v>
      </c>
      <c r="B69" s="803"/>
      <c r="C69" s="803"/>
      <c r="D69" s="372" t="s">
        <v>3</v>
      </c>
      <c r="E69" s="361" t="s">
        <v>3</v>
      </c>
      <c r="F69" s="782">
        <f t="shared" si="30"/>
        <v>43998</v>
      </c>
      <c r="G69" s="783"/>
      <c r="H69" s="344">
        <f t="shared" si="31"/>
        <v>43998</v>
      </c>
      <c r="I69" s="345">
        <f t="shared" si="32"/>
        <v>43999</v>
      </c>
      <c r="J69" s="782" t="s">
        <v>3</v>
      </c>
      <c r="K69" s="783"/>
      <c r="L69" s="782" t="s">
        <v>3</v>
      </c>
      <c r="M69" s="783"/>
      <c r="N69" s="782" t="s">
        <v>3</v>
      </c>
      <c r="O69" s="793"/>
      <c r="P69" s="786"/>
      <c r="Q69" s="787"/>
      <c r="R69" s="791"/>
      <c r="S69" s="787"/>
      <c r="T69" s="786"/>
      <c r="U69" s="787"/>
      <c r="V69" s="291"/>
      <c r="W69" s="291"/>
      <c r="X69" s="291"/>
      <c r="Y69" s="291"/>
      <c r="Z69" s="291"/>
      <c r="AA69" s="291"/>
      <c r="AB69" s="291"/>
      <c r="AC69" s="291"/>
      <c r="AD69" s="291"/>
      <c r="AE69" s="291"/>
      <c r="AF69" s="291"/>
      <c r="AG69" s="291"/>
      <c r="AH69" s="291"/>
      <c r="AI69" s="291"/>
      <c r="AJ69" s="291"/>
      <c r="AK69" s="291"/>
      <c r="AL69" s="291"/>
      <c r="AM69" s="291"/>
      <c r="AN69" s="291"/>
    </row>
    <row r="70" spans="1:42" ht="19.5" customHeight="1">
      <c r="A70" s="845" t="s">
        <v>46</v>
      </c>
      <c r="B70" s="803"/>
      <c r="C70" s="803"/>
      <c r="D70" s="372" t="s">
        <v>3</v>
      </c>
      <c r="E70" s="361" t="s">
        <v>3</v>
      </c>
      <c r="F70" s="782" t="s">
        <v>3</v>
      </c>
      <c r="G70" s="783"/>
      <c r="H70" s="782" t="s">
        <v>3</v>
      </c>
      <c r="I70" s="803"/>
      <c r="J70" s="344">
        <f>J66+7</f>
        <v>43998</v>
      </c>
      <c r="K70" s="345">
        <f>J70+1</f>
        <v>43999</v>
      </c>
      <c r="L70" s="782" t="s">
        <v>3</v>
      </c>
      <c r="M70" s="783"/>
      <c r="N70" s="782" t="s">
        <v>3</v>
      </c>
      <c r="O70" s="793"/>
      <c r="P70" s="788"/>
      <c r="Q70" s="789"/>
      <c r="R70" s="792"/>
      <c r="S70" s="789"/>
      <c r="T70" s="788"/>
      <c r="U70" s="789"/>
      <c r="V70" s="291"/>
      <c r="W70" s="291"/>
      <c r="X70" s="291"/>
      <c r="Y70" s="291"/>
      <c r="Z70" s="291"/>
      <c r="AA70" s="291"/>
      <c r="AB70" s="291"/>
      <c r="AC70" s="291"/>
      <c r="AD70" s="291"/>
      <c r="AE70" s="291"/>
      <c r="AF70" s="291"/>
      <c r="AG70" s="291"/>
      <c r="AH70" s="291"/>
      <c r="AI70" s="291"/>
      <c r="AJ70" s="291"/>
      <c r="AK70" s="291"/>
      <c r="AL70" s="291"/>
      <c r="AM70" s="291"/>
      <c r="AN70" s="291"/>
    </row>
    <row r="71" spans="1:42" ht="19.5" customHeight="1">
      <c r="A71" s="827" t="s">
        <v>46</v>
      </c>
      <c r="B71" s="788"/>
      <c r="C71" s="788"/>
      <c r="D71" s="373" t="s">
        <v>3</v>
      </c>
      <c r="E71" s="370" t="s">
        <v>3</v>
      </c>
      <c r="F71" s="851" t="s">
        <v>3</v>
      </c>
      <c r="G71" s="789"/>
      <c r="H71" s="794" t="s">
        <v>3</v>
      </c>
      <c r="I71" s="783"/>
      <c r="J71" s="828" t="s">
        <v>3</v>
      </c>
      <c r="K71" s="789"/>
      <c r="L71" s="851">
        <f>L67+7</f>
        <v>44005</v>
      </c>
      <c r="M71" s="789"/>
      <c r="N71" s="364">
        <f>N67+7</f>
        <v>44005</v>
      </c>
      <c r="O71" s="365">
        <f>N71+1</f>
        <v>44006</v>
      </c>
      <c r="P71" s="829">
        <f>P67+7</f>
        <v>44052</v>
      </c>
      <c r="Q71" s="787"/>
      <c r="R71" s="830">
        <f>R67+7</f>
        <v>44056</v>
      </c>
      <c r="S71" s="787"/>
      <c r="T71" s="829">
        <f>T67+7</f>
        <v>44058</v>
      </c>
      <c r="U71" s="787"/>
      <c r="V71" s="291"/>
      <c r="W71" s="291"/>
      <c r="X71" s="291"/>
      <c r="Y71" s="291"/>
      <c r="Z71" s="291"/>
      <c r="AA71" s="291"/>
      <c r="AB71" s="291"/>
      <c r="AC71" s="291"/>
      <c r="AD71" s="291"/>
      <c r="AE71" s="291"/>
      <c r="AF71" s="291"/>
      <c r="AG71" s="291"/>
      <c r="AH71" s="291"/>
      <c r="AI71" s="291"/>
      <c r="AJ71" s="291"/>
      <c r="AK71" s="291"/>
      <c r="AL71" s="291"/>
      <c r="AM71" s="291"/>
      <c r="AN71" s="291"/>
    </row>
    <row r="72" spans="1:42" ht="19.5" customHeight="1">
      <c r="A72" s="827" t="s">
        <v>46</v>
      </c>
      <c r="B72" s="788"/>
      <c r="C72" s="788"/>
      <c r="D72" s="374" t="s">
        <v>3</v>
      </c>
      <c r="E72" s="359" t="s">
        <v>3</v>
      </c>
      <c r="F72" s="797">
        <f t="shared" ref="F72:F73" si="33">F68+7</f>
        <v>44004</v>
      </c>
      <c r="G72" s="783"/>
      <c r="H72" s="367">
        <f t="shared" ref="H72:H73" si="34">H68+7</f>
        <v>44004</v>
      </c>
      <c r="I72" s="368">
        <f t="shared" ref="I72:I73" si="35">H72+1</f>
        <v>44005</v>
      </c>
      <c r="J72" s="828" t="s">
        <v>3</v>
      </c>
      <c r="K72" s="789"/>
      <c r="L72" s="794" t="s">
        <v>3</v>
      </c>
      <c r="M72" s="783"/>
      <c r="N72" s="794" t="s">
        <v>3</v>
      </c>
      <c r="O72" s="793"/>
      <c r="P72" s="781"/>
      <c r="Q72" s="787"/>
      <c r="R72" s="791"/>
      <c r="S72" s="787"/>
      <c r="T72" s="781"/>
      <c r="U72" s="787"/>
      <c r="V72" s="291"/>
      <c r="W72" s="291"/>
      <c r="X72" s="291"/>
      <c r="Y72" s="291"/>
      <c r="Z72" s="291"/>
      <c r="AA72" s="291"/>
      <c r="AB72" s="291"/>
      <c r="AC72" s="291"/>
      <c r="AD72" s="291"/>
      <c r="AE72" s="291"/>
      <c r="AF72" s="291"/>
      <c r="AG72" s="291"/>
      <c r="AH72" s="291"/>
      <c r="AI72" s="291"/>
      <c r="AJ72" s="291"/>
      <c r="AK72" s="291"/>
      <c r="AL72" s="291"/>
      <c r="AM72" s="291"/>
      <c r="AN72" s="291"/>
    </row>
    <row r="73" spans="1:42" ht="19.5" customHeight="1">
      <c r="A73" s="827" t="s">
        <v>46</v>
      </c>
      <c r="B73" s="788"/>
      <c r="C73" s="788"/>
      <c r="D73" s="374" t="s">
        <v>3</v>
      </c>
      <c r="E73" s="359" t="s">
        <v>3</v>
      </c>
      <c r="F73" s="797">
        <f t="shared" si="33"/>
        <v>44005</v>
      </c>
      <c r="G73" s="783"/>
      <c r="H73" s="367">
        <f t="shared" si="34"/>
        <v>44005</v>
      </c>
      <c r="I73" s="368">
        <f t="shared" si="35"/>
        <v>44006</v>
      </c>
      <c r="J73" s="828" t="s">
        <v>3</v>
      </c>
      <c r="K73" s="789"/>
      <c r="L73" s="794" t="s">
        <v>3</v>
      </c>
      <c r="M73" s="783"/>
      <c r="N73" s="794" t="s">
        <v>3</v>
      </c>
      <c r="O73" s="793"/>
      <c r="P73" s="781"/>
      <c r="Q73" s="787"/>
      <c r="R73" s="791"/>
      <c r="S73" s="787"/>
      <c r="T73" s="781"/>
      <c r="U73" s="787"/>
      <c r="V73" s="291"/>
      <c r="W73" s="291"/>
      <c r="X73" s="291"/>
      <c r="Y73" s="291"/>
      <c r="Z73" s="291"/>
      <c r="AA73" s="291"/>
      <c r="AB73" s="291"/>
      <c r="AC73" s="291"/>
      <c r="AD73" s="291"/>
      <c r="AE73" s="291"/>
      <c r="AF73" s="291"/>
      <c r="AG73" s="291"/>
      <c r="AH73" s="291"/>
      <c r="AI73" s="291"/>
      <c r="AJ73" s="291"/>
      <c r="AK73" s="291"/>
      <c r="AL73" s="291"/>
      <c r="AM73" s="291"/>
      <c r="AN73" s="291"/>
    </row>
    <row r="74" spans="1:42" ht="19.5" customHeight="1">
      <c r="A74" s="827" t="s">
        <v>46</v>
      </c>
      <c r="B74" s="788"/>
      <c r="C74" s="788"/>
      <c r="D74" s="374" t="s">
        <v>3</v>
      </c>
      <c r="E74" s="359" t="s">
        <v>3</v>
      </c>
      <c r="F74" s="794" t="s">
        <v>3</v>
      </c>
      <c r="G74" s="783"/>
      <c r="H74" s="797" t="s">
        <v>3</v>
      </c>
      <c r="I74" s="803"/>
      <c r="J74" s="367">
        <f>J70+7</f>
        <v>44005</v>
      </c>
      <c r="K74" s="368">
        <f>J74+1</f>
        <v>44006</v>
      </c>
      <c r="L74" s="794" t="s">
        <v>3</v>
      </c>
      <c r="M74" s="783"/>
      <c r="N74" s="794" t="s">
        <v>3</v>
      </c>
      <c r="O74" s="793"/>
      <c r="P74" s="788"/>
      <c r="Q74" s="789"/>
      <c r="R74" s="792"/>
      <c r="S74" s="789"/>
      <c r="T74" s="788"/>
      <c r="U74" s="789"/>
      <c r="V74" s="291"/>
      <c r="W74" s="291"/>
      <c r="X74" s="291"/>
      <c r="Y74" s="291"/>
      <c r="Z74" s="291"/>
      <c r="AA74" s="291"/>
      <c r="AB74" s="291"/>
      <c r="AC74" s="291"/>
      <c r="AD74" s="291"/>
      <c r="AE74" s="291"/>
      <c r="AF74" s="291"/>
      <c r="AG74" s="291"/>
      <c r="AH74" s="291"/>
      <c r="AI74" s="291"/>
      <c r="AJ74" s="291"/>
      <c r="AK74" s="291"/>
      <c r="AL74" s="291"/>
      <c r="AM74" s="291"/>
      <c r="AN74" s="291"/>
    </row>
    <row r="75" spans="1:42" ht="19.5" customHeight="1">
      <c r="A75" s="845" t="s">
        <v>46</v>
      </c>
      <c r="B75" s="803"/>
      <c r="C75" s="803"/>
      <c r="D75" s="372" t="s">
        <v>3</v>
      </c>
      <c r="E75" s="361" t="s">
        <v>3</v>
      </c>
      <c r="F75" s="782" t="s">
        <v>3</v>
      </c>
      <c r="G75" s="783"/>
      <c r="H75" s="782" t="s">
        <v>3</v>
      </c>
      <c r="I75" s="783"/>
      <c r="J75" s="782" t="s">
        <v>3</v>
      </c>
      <c r="K75" s="783"/>
      <c r="L75" s="782">
        <f>L71+7</f>
        <v>44012</v>
      </c>
      <c r="M75" s="783"/>
      <c r="N75" s="344">
        <f>N71+7</f>
        <v>44012</v>
      </c>
      <c r="O75" s="1295">
        <f>N75+1</f>
        <v>44013</v>
      </c>
      <c r="P75" s="784">
        <f>P71+7</f>
        <v>44059</v>
      </c>
      <c r="Q75" s="785"/>
      <c r="R75" s="790">
        <f>R71+7</f>
        <v>44063</v>
      </c>
      <c r="S75" s="785"/>
      <c r="T75" s="784">
        <f>T71+7</f>
        <v>44065</v>
      </c>
      <c r="U75" s="785"/>
      <c r="V75" s="291"/>
      <c r="W75" s="291"/>
      <c r="X75" s="291"/>
      <c r="Y75" s="291"/>
      <c r="Z75" s="291"/>
      <c r="AA75" s="291"/>
      <c r="AB75" s="291"/>
      <c r="AC75" s="291"/>
      <c r="AD75" s="291"/>
      <c r="AE75" s="291"/>
      <c r="AF75" s="291"/>
      <c r="AG75" s="291"/>
      <c r="AH75" s="291"/>
      <c r="AI75" s="291"/>
      <c r="AJ75" s="291"/>
      <c r="AK75" s="291"/>
      <c r="AL75" s="291"/>
      <c r="AM75" s="291"/>
      <c r="AN75" s="291"/>
    </row>
    <row r="76" spans="1:42" ht="19.5" customHeight="1">
      <c r="A76" s="845" t="s">
        <v>46</v>
      </c>
      <c r="B76" s="803"/>
      <c r="C76" s="803"/>
      <c r="D76" s="372" t="s">
        <v>3</v>
      </c>
      <c r="E76" s="361" t="s">
        <v>3</v>
      </c>
      <c r="F76" s="782">
        <f t="shared" ref="F76:F77" si="36">F72+7</f>
        <v>44011</v>
      </c>
      <c r="G76" s="783"/>
      <c r="H76" s="344">
        <f t="shared" ref="H76:H77" si="37">H72+7</f>
        <v>44011</v>
      </c>
      <c r="I76" s="345">
        <f t="shared" ref="I76:I77" si="38">H76+1</f>
        <v>44012</v>
      </c>
      <c r="J76" s="782" t="s">
        <v>3</v>
      </c>
      <c r="K76" s="783"/>
      <c r="L76" s="782" t="s">
        <v>3</v>
      </c>
      <c r="M76" s="783"/>
      <c r="N76" s="782" t="s">
        <v>3</v>
      </c>
      <c r="O76" s="793"/>
      <c r="P76" s="786"/>
      <c r="Q76" s="787"/>
      <c r="R76" s="791"/>
      <c r="S76" s="787"/>
      <c r="T76" s="786"/>
      <c r="U76" s="787"/>
      <c r="V76" s="291"/>
      <c r="W76" s="291"/>
      <c r="X76" s="291"/>
      <c r="Y76" s="291"/>
      <c r="Z76" s="291"/>
      <c r="AA76" s="291"/>
      <c r="AB76" s="291"/>
      <c r="AC76" s="291"/>
      <c r="AD76" s="291"/>
      <c r="AE76" s="291"/>
      <c r="AF76" s="291"/>
      <c r="AG76" s="291"/>
      <c r="AH76" s="291"/>
      <c r="AI76" s="291"/>
      <c r="AJ76" s="291"/>
      <c r="AK76" s="291"/>
      <c r="AL76" s="291"/>
      <c r="AM76" s="291"/>
      <c r="AN76" s="291"/>
    </row>
    <row r="77" spans="1:42" ht="19.5" customHeight="1">
      <c r="A77" s="845" t="s">
        <v>46</v>
      </c>
      <c r="B77" s="803"/>
      <c r="C77" s="803"/>
      <c r="D77" s="372" t="s">
        <v>3</v>
      </c>
      <c r="E77" s="361" t="s">
        <v>3</v>
      </c>
      <c r="F77" s="782">
        <f t="shared" si="36"/>
        <v>44012</v>
      </c>
      <c r="G77" s="783"/>
      <c r="H77" s="344">
        <f t="shared" si="37"/>
        <v>44012</v>
      </c>
      <c r="I77" s="347">
        <f t="shared" si="38"/>
        <v>44013</v>
      </c>
      <c r="J77" s="782" t="s">
        <v>3</v>
      </c>
      <c r="K77" s="783"/>
      <c r="L77" s="782" t="s">
        <v>3</v>
      </c>
      <c r="M77" s="783"/>
      <c r="N77" s="782" t="s">
        <v>3</v>
      </c>
      <c r="O77" s="793"/>
      <c r="P77" s="786"/>
      <c r="Q77" s="787"/>
      <c r="R77" s="791"/>
      <c r="S77" s="787"/>
      <c r="T77" s="786"/>
      <c r="U77" s="787"/>
      <c r="V77" s="291"/>
      <c r="W77" s="291"/>
      <c r="X77" s="291"/>
      <c r="Y77" s="291"/>
      <c r="Z77" s="291"/>
      <c r="AA77" s="291"/>
      <c r="AB77" s="291"/>
      <c r="AC77" s="291"/>
      <c r="AD77" s="291"/>
      <c r="AE77" s="291"/>
      <c r="AF77" s="291"/>
      <c r="AG77" s="291"/>
      <c r="AH77" s="291"/>
      <c r="AI77" s="291"/>
      <c r="AJ77" s="291"/>
      <c r="AK77" s="291"/>
      <c r="AL77" s="291"/>
      <c r="AM77" s="291"/>
      <c r="AN77" s="291"/>
    </row>
    <row r="78" spans="1:42" ht="19.5" customHeight="1">
      <c r="A78" s="853" t="s">
        <v>46</v>
      </c>
      <c r="B78" s="843"/>
      <c r="C78" s="843"/>
      <c r="D78" s="375" t="s">
        <v>3</v>
      </c>
      <c r="E78" s="376" t="s">
        <v>3</v>
      </c>
      <c r="F78" s="854" t="s">
        <v>3</v>
      </c>
      <c r="G78" s="834"/>
      <c r="H78" s="854" t="s">
        <v>3</v>
      </c>
      <c r="I78" s="843"/>
      <c r="J78" s="349">
        <f>J74+7</f>
        <v>44012</v>
      </c>
      <c r="K78" s="1296">
        <f>J78+1</f>
        <v>44013</v>
      </c>
      <c r="L78" s="854" t="s">
        <v>3</v>
      </c>
      <c r="M78" s="834"/>
      <c r="N78" s="855" t="s">
        <v>3</v>
      </c>
      <c r="O78" s="848"/>
      <c r="P78" s="807"/>
      <c r="Q78" s="808"/>
      <c r="R78" s="813"/>
      <c r="S78" s="808"/>
      <c r="T78" s="807"/>
      <c r="U78" s="808"/>
      <c r="V78" s="291"/>
      <c r="W78" s="291"/>
      <c r="X78" s="291"/>
      <c r="Y78" s="291"/>
      <c r="Z78" s="291"/>
      <c r="AA78" s="291"/>
      <c r="AB78" s="291"/>
      <c r="AC78" s="291"/>
      <c r="AD78" s="291"/>
      <c r="AE78" s="291"/>
      <c r="AF78" s="291"/>
      <c r="AG78" s="291"/>
      <c r="AH78" s="291"/>
      <c r="AI78" s="291"/>
      <c r="AJ78" s="291"/>
      <c r="AK78" s="291"/>
      <c r="AL78" s="291"/>
      <c r="AM78" s="291"/>
      <c r="AN78" s="291"/>
    </row>
    <row r="79" spans="1:42" ht="19.5" customHeight="1">
      <c r="A79" s="377" t="s">
        <v>173</v>
      </c>
      <c r="B79" s="378"/>
      <c r="C79" s="378"/>
      <c r="D79" s="378"/>
      <c r="E79" s="378"/>
      <c r="F79" s="323"/>
      <c r="G79" s="323"/>
      <c r="H79" s="379"/>
      <c r="I79" s="323"/>
      <c r="J79" s="379"/>
      <c r="K79" s="323"/>
      <c r="L79" s="379"/>
      <c r="M79" s="323"/>
      <c r="N79" s="379"/>
      <c r="O79" s="323"/>
      <c r="P79" s="379"/>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row>
    <row r="80" spans="1:42" ht="18" customHeight="1">
      <c r="A80" s="380"/>
      <c r="B80" s="291"/>
      <c r="C80" s="291"/>
      <c r="D80" s="291"/>
      <c r="E80" s="291"/>
      <c r="F80" s="291"/>
      <c r="G80" s="291"/>
      <c r="H80" s="291"/>
      <c r="I80" s="291"/>
      <c r="J80" s="291"/>
      <c r="K80" s="291"/>
      <c r="L80" s="291"/>
      <c r="M80" s="291"/>
      <c r="N80" s="291"/>
      <c r="O80" s="291"/>
      <c r="P80" s="381"/>
      <c r="Q80" s="352"/>
      <c r="R80" s="352"/>
      <c r="S80" s="352"/>
      <c r="T80" s="352"/>
      <c r="U80" s="352"/>
      <c r="V80" s="352"/>
      <c r="W80" s="352"/>
      <c r="X80" s="291"/>
      <c r="Y80" s="291"/>
      <c r="Z80" s="291"/>
      <c r="AA80" s="291"/>
      <c r="AB80" s="291"/>
      <c r="AC80" s="291"/>
      <c r="AD80" s="291"/>
      <c r="AE80" s="291"/>
      <c r="AF80" s="291"/>
      <c r="AG80" s="291"/>
      <c r="AH80" s="291"/>
      <c r="AI80" s="291"/>
      <c r="AJ80" s="291"/>
      <c r="AK80" s="291"/>
      <c r="AL80" s="291"/>
      <c r="AM80" s="291"/>
      <c r="AN80" s="291"/>
      <c r="AO80" s="291"/>
      <c r="AP80" s="291"/>
    </row>
    <row r="81" spans="1:42" ht="19.5" customHeight="1">
      <c r="A81" s="780"/>
      <c r="B81" s="781"/>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328"/>
      <c r="AG81" s="328"/>
      <c r="AH81" s="328"/>
      <c r="AI81" s="328"/>
      <c r="AJ81" s="328"/>
      <c r="AK81" s="328"/>
      <c r="AL81" s="328"/>
      <c r="AM81" s="328"/>
      <c r="AN81" s="328"/>
      <c r="AO81" s="328"/>
      <c r="AP81" s="328"/>
    </row>
    <row r="82" spans="1:42" ht="16.5" customHeight="1"/>
    <row r="83" spans="1:42" ht="16.5" customHeight="1"/>
    <row r="84" spans="1:42" ht="16.5" customHeight="1"/>
    <row r="85" spans="1:42" ht="16.5" customHeight="1"/>
    <row r="86" spans="1:42" ht="16.5" customHeight="1"/>
    <row r="87" spans="1:42" ht="16.5" customHeight="1"/>
    <row r="88" spans="1:42" ht="16.5" customHeight="1"/>
    <row r="89" spans="1:42" ht="16.5" customHeight="1"/>
    <row r="90" spans="1:42" ht="16.5" customHeight="1"/>
    <row r="91" spans="1:42" ht="11.25" customHeight="1"/>
    <row r="92" spans="1:42" ht="11.25" customHeight="1"/>
    <row r="93" spans="1:42" ht="11.25" customHeight="1"/>
    <row r="94" spans="1:42" ht="11.25" customHeight="1"/>
    <row r="95" spans="1:42" ht="11.25" customHeight="1"/>
    <row r="96" spans="1:42"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5" customHeight="1"/>
    <row r="1005" ht="15" customHeight="1"/>
  </sheetData>
  <mergeCells count="477">
    <mergeCell ref="A81:AE81"/>
    <mergeCell ref="P71:Q74"/>
    <mergeCell ref="R71:S74"/>
    <mergeCell ref="T71:U74"/>
    <mergeCell ref="J72:K72"/>
    <mergeCell ref="N73:O73"/>
    <mergeCell ref="H74:I74"/>
    <mergeCell ref="H75:I75"/>
    <mergeCell ref="P75:Q78"/>
    <mergeCell ref="R75:S78"/>
    <mergeCell ref="T75:U78"/>
    <mergeCell ref="J76:K76"/>
    <mergeCell ref="N77:O77"/>
    <mergeCell ref="H78:I78"/>
    <mergeCell ref="P63:Q66"/>
    <mergeCell ref="R63:S66"/>
    <mergeCell ref="T63:U66"/>
    <mergeCell ref="J64:K64"/>
    <mergeCell ref="N65:O65"/>
    <mergeCell ref="H66:I66"/>
    <mergeCell ref="H67:I67"/>
    <mergeCell ref="P67:Q70"/>
    <mergeCell ref="R67:S70"/>
    <mergeCell ref="T67:U70"/>
    <mergeCell ref="J68:K68"/>
    <mergeCell ref="N69:O69"/>
    <mergeCell ref="H70:I70"/>
    <mergeCell ref="P55:Q58"/>
    <mergeCell ref="R55:S58"/>
    <mergeCell ref="T55:U58"/>
    <mergeCell ref="J56:K56"/>
    <mergeCell ref="N57:O57"/>
    <mergeCell ref="H58:I58"/>
    <mergeCell ref="H59:I59"/>
    <mergeCell ref="P59:Q62"/>
    <mergeCell ref="R59:S62"/>
    <mergeCell ref="T59:U62"/>
    <mergeCell ref="J60:K60"/>
    <mergeCell ref="N61:O61"/>
    <mergeCell ref="H62:I62"/>
    <mergeCell ref="A47:C47"/>
    <mergeCell ref="P47:Q50"/>
    <mergeCell ref="R47:S50"/>
    <mergeCell ref="T47:U50"/>
    <mergeCell ref="N49:O49"/>
    <mergeCell ref="H50:I50"/>
    <mergeCell ref="H51:I51"/>
    <mergeCell ref="P51:Q54"/>
    <mergeCell ref="R51:S54"/>
    <mergeCell ref="T51:U54"/>
    <mergeCell ref="J52:K52"/>
    <mergeCell ref="N52:O52"/>
    <mergeCell ref="N53:O53"/>
    <mergeCell ref="H54:I54"/>
    <mergeCell ref="A46:C46"/>
    <mergeCell ref="F46:G46"/>
    <mergeCell ref="H46:I46"/>
    <mergeCell ref="J46:K46"/>
    <mergeCell ref="L46:M46"/>
    <mergeCell ref="N46:O46"/>
    <mergeCell ref="P46:Q46"/>
    <mergeCell ref="R46:S46"/>
    <mergeCell ref="T46:U46"/>
    <mergeCell ref="R24:S25"/>
    <mergeCell ref="V24:W25"/>
    <mergeCell ref="X24:Y25"/>
    <mergeCell ref="Z24:AA25"/>
    <mergeCell ref="T26:U26"/>
    <mergeCell ref="T27:U27"/>
    <mergeCell ref="T28:U28"/>
    <mergeCell ref="T29:U29"/>
    <mergeCell ref="T30:U30"/>
    <mergeCell ref="P22:Q22"/>
    <mergeCell ref="R22:S22"/>
    <mergeCell ref="T22:U22"/>
    <mergeCell ref="V22:W22"/>
    <mergeCell ref="X22:Y22"/>
    <mergeCell ref="Z22:AA22"/>
    <mergeCell ref="A23:C23"/>
    <mergeCell ref="D23:E23"/>
    <mergeCell ref="F23:G23"/>
    <mergeCell ref="H23:I23"/>
    <mergeCell ref="J23:K23"/>
    <mergeCell ref="L23:M23"/>
    <mergeCell ref="N23:O23"/>
    <mergeCell ref="P23:Q23"/>
    <mergeCell ref="R23:S23"/>
    <mergeCell ref="T23:U23"/>
    <mergeCell ref="V23:W23"/>
    <mergeCell ref="X23:Y23"/>
    <mergeCell ref="Z23:AA23"/>
    <mergeCell ref="V7:W7"/>
    <mergeCell ref="X7:Y7"/>
    <mergeCell ref="Z7:AA7"/>
    <mergeCell ref="A8:C8"/>
    <mergeCell ref="F8:G8"/>
    <mergeCell ref="H8:I8"/>
    <mergeCell ref="J8:K8"/>
    <mergeCell ref="L8:M8"/>
    <mergeCell ref="N8:O8"/>
    <mergeCell ref="P8:Q8"/>
    <mergeCell ref="R8:S8"/>
    <mergeCell ref="T8:U8"/>
    <mergeCell ref="V8:W8"/>
    <mergeCell ref="X8:Y8"/>
    <mergeCell ref="Z8:AA8"/>
    <mergeCell ref="B4:D4"/>
    <mergeCell ref="A7:B7"/>
    <mergeCell ref="D7:E7"/>
    <mergeCell ref="F7:G7"/>
    <mergeCell ref="H7:I7"/>
    <mergeCell ref="J7:K7"/>
    <mergeCell ref="L7:M7"/>
    <mergeCell ref="N7:O7"/>
    <mergeCell ref="P7:Q7"/>
    <mergeCell ref="R7:S7"/>
    <mergeCell ref="T7:U7"/>
    <mergeCell ref="A9:C9"/>
    <mergeCell ref="D22:E22"/>
    <mergeCell ref="F22:G22"/>
    <mergeCell ref="H22:I22"/>
    <mergeCell ref="J22:K22"/>
    <mergeCell ref="L22:M22"/>
    <mergeCell ref="N22:O22"/>
    <mergeCell ref="L71:M71"/>
    <mergeCell ref="L76:M76"/>
    <mergeCell ref="J69:K69"/>
    <mergeCell ref="F75:G75"/>
    <mergeCell ref="L75:M75"/>
    <mergeCell ref="N72:O72"/>
    <mergeCell ref="N76:O76"/>
    <mergeCell ref="N70:O70"/>
    <mergeCell ref="H71:I71"/>
    <mergeCell ref="P35:Q35"/>
    <mergeCell ref="L52:M52"/>
    <mergeCell ref="L51:M51"/>
    <mergeCell ref="J51:K51"/>
    <mergeCell ref="A62:C62"/>
    <mergeCell ref="F62:G62"/>
    <mergeCell ref="L62:M62"/>
    <mergeCell ref="N62:O62"/>
    <mergeCell ref="A63:C63"/>
    <mergeCell ref="F63:G63"/>
    <mergeCell ref="L63:M63"/>
    <mergeCell ref="F56:G56"/>
    <mergeCell ref="F60:G60"/>
    <mergeCell ref="L60:M60"/>
    <mergeCell ref="J61:K61"/>
    <mergeCell ref="L61:M61"/>
    <mergeCell ref="N68:O68"/>
    <mergeCell ref="A77:C77"/>
    <mergeCell ref="F77:G77"/>
    <mergeCell ref="L78:M78"/>
    <mergeCell ref="A73:C73"/>
    <mergeCell ref="L68:M68"/>
    <mergeCell ref="F73:G73"/>
    <mergeCell ref="A74:C74"/>
    <mergeCell ref="F74:G74"/>
    <mergeCell ref="A75:C75"/>
    <mergeCell ref="A39:C39"/>
    <mergeCell ref="D39:E39"/>
    <mergeCell ref="N39:O39"/>
    <mergeCell ref="L54:M54"/>
    <mergeCell ref="L66:M66"/>
    <mergeCell ref="L55:M55"/>
    <mergeCell ref="L56:M56"/>
    <mergeCell ref="J53:K53"/>
    <mergeCell ref="L53:M53"/>
    <mergeCell ref="A64:C64"/>
    <mergeCell ref="F64:G64"/>
    <mergeCell ref="A65:C65"/>
    <mergeCell ref="A66:C66"/>
    <mergeCell ref="F45:G45"/>
    <mergeCell ref="H45:I45"/>
    <mergeCell ref="J45:K45"/>
    <mergeCell ref="A76:C76"/>
    <mergeCell ref="F76:G76"/>
    <mergeCell ref="A78:C78"/>
    <mergeCell ref="L69:M69"/>
    <mergeCell ref="L70:M70"/>
    <mergeCell ref="A61:C61"/>
    <mergeCell ref="F61:G61"/>
    <mergeCell ref="F78:G78"/>
    <mergeCell ref="J67:K67"/>
    <mergeCell ref="J71:K71"/>
    <mergeCell ref="J75:K75"/>
    <mergeCell ref="F72:G72"/>
    <mergeCell ref="A67:C67"/>
    <mergeCell ref="A68:C68"/>
    <mergeCell ref="A69:C69"/>
    <mergeCell ref="H63:I63"/>
    <mergeCell ref="F68:G68"/>
    <mergeCell ref="J77:K77"/>
    <mergeCell ref="L77:M77"/>
    <mergeCell ref="F70:G70"/>
    <mergeCell ref="L72:M72"/>
    <mergeCell ref="L64:M64"/>
    <mergeCell ref="L73:M73"/>
    <mergeCell ref="L74:M74"/>
    <mergeCell ref="F69:G69"/>
    <mergeCell ref="A53:C53"/>
    <mergeCell ref="A52:C52"/>
    <mergeCell ref="N54:O54"/>
    <mergeCell ref="F66:G66"/>
    <mergeCell ref="N66:O66"/>
    <mergeCell ref="F67:G67"/>
    <mergeCell ref="F65:G65"/>
    <mergeCell ref="J65:K65"/>
    <mergeCell ref="L65:M65"/>
    <mergeCell ref="L67:M67"/>
    <mergeCell ref="F53:G53"/>
    <mergeCell ref="H55:I55"/>
    <mergeCell ref="F54:G54"/>
    <mergeCell ref="F55:G55"/>
    <mergeCell ref="A60:C60"/>
    <mergeCell ref="N29:O29"/>
    <mergeCell ref="P29:Q29"/>
    <mergeCell ref="N30:O30"/>
    <mergeCell ref="D30:E30"/>
    <mergeCell ref="A36:C36"/>
    <mergeCell ref="A35:C35"/>
    <mergeCell ref="N35:O35"/>
    <mergeCell ref="A37:C37"/>
    <mergeCell ref="D29:E29"/>
    <mergeCell ref="A31:C31"/>
    <mergeCell ref="A32:C32"/>
    <mergeCell ref="A30:C30"/>
    <mergeCell ref="A33:C33"/>
    <mergeCell ref="A34:C34"/>
    <mergeCell ref="D35:E35"/>
    <mergeCell ref="D36:E36"/>
    <mergeCell ref="D37:E37"/>
    <mergeCell ref="N37:O37"/>
    <mergeCell ref="D34:E34"/>
    <mergeCell ref="D31:E31"/>
    <mergeCell ref="D32:E32"/>
    <mergeCell ref="B3:D3"/>
    <mergeCell ref="F15:G15"/>
    <mergeCell ref="J15:K15"/>
    <mergeCell ref="L15:M15"/>
    <mergeCell ref="L28:M28"/>
    <mergeCell ref="A16:C16"/>
    <mergeCell ref="N15:O15"/>
    <mergeCell ref="H28:I28"/>
    <mergeCell ref="F12:G12"/>
    <mergeCell ref="N16:O16"/>
    <mergeCell ref="D28:E28"/>
    <mergeCell ref="N28:O28"/>
    <mergeCell ref="A24:C24"/>
    <mergeCell ref="Z15:AA15"/>
    <mergeCell ref="F16:G16"/>
    <mergeCell ref="J16:K16"/>
    <mergeCell ref="L16:M16"/>
    <mergeCell ref="A29:C29"/>
    <mergeCell ref="P15:Q15"/>
    <mergeCell ref="R15:S15"/>
    <mergeCell ref="P27:Q27"/>
    <mergeCell ref="P31:Q31"/>
    <mergeCell ref="T25:U25"/>
    <mergeCell ref="D33:E33"/>
    <mergeCell ref="A38:C38"/>
    <mergeCell ref="D38:E38"/>
    <mergeCell ref="N27:O27"/>
    <mergeCell ref="J12:K12"/>
    <mergeCell ref="L12:M12"/>
    <mergeCell ref="N12:O12"/>
    <mergeCell ref="A14:C14"/>
    <mergeCell ref="F14:G14"/>
    <mergeCell ref="J14:K14"/>
    <mergeCell ref="L14:M14"/>
    <mergeCell ref="N14:O14"/>
    <mergeCell ref="P12:Q12"/>
    <mergeCell ref="R12:S12"/>
    <mergeCell ref="T12:U12"/>
    <mergeCell ref="V12:W12"/>
    <mergeCell ref="X12:Y12"/>
    <mergeCell ref="Z12:AA12"/>
    <mergeCell ref="A13:C13"/>
    <mergeCell ref="F13:G13"/>
    <mergeCell ref="J13:K13"/>
    <mergeCell ref="L13:M13"/>
    <mergeCell ref="N13:O13"/>
    <mergeCell ref="P13:Q13"/>
    <mergeCell ref="R13:S13"/>
    <mergeCell ref="T13:U13"/>
    <mergeCell ref="V13:W13"/>
    <mergeCell ref="X13:Y13"/>
    <mergeCell ref="Z13:AA13"/>
    <mergeCell ref="X14:Y14"/>
    <mergeCell ref="Z14:AA14"/>
    <mergeCell ref="A15:C15"/>
    <mergeCell ref="P16:Q16"/>
    <mergeCell ref="R16:S16"/>
    <mergeCell ref="T16:U16"/>
    <mergeCell ref="V16:W16"/>
    <mergeCell ref="X16:Y16"/>
    <mergeCell ref="Z16:AA16"/>
    <mergeCell ref="T15:U15"/>
    <mergeCell ref="V15:W15"/>
    <mergeCell ref="X15:Y15"/>
    <mergeCell ref="P14:Q14"/>
    <mergeCell ref="R14:S14"/>
    <mergeCell ref="T14:U14"/>
    <mergeCell ref="V14:W14"/>
    <mergeCell ref="A28:C28"/>
    <mergeCell ref="P30:Q30"/>
    <mergeCell ref="R28:S29"/>
    <mergeCell ref="V28:W29"/>
    <mergeCell ref="X28:Y29"/>
    <mergeCell ref="Z28:AA29"/>
    <mergeCell ref="F29:G29"/>
    <mergeCell ref="H30:I30"/>
    <mergeCell ref="L30:M30"/>
    <mergeCell ref="P28:Q28"/>
    <mergeCell ref="R34:S35"/>
    <mergeCell ref="V34:W35"/>
    <mergeCell ref="X34:Y35"/>
    <mergeCell ref="Z34:AA35"/>
    <mergeCell ref="F35:G35"/>
    <mergeCell ref="H36:I36"/>
    <mergeCell ref="L36:M36"/>
    <mergeCell ref="R36:S37"/>
    <mergeCell ref="P34:Q34"/>
    <mergeCell ref="N34:O34"/>
    <mergeCell ref="H34:I34"/>
    <mergeCell ref="L34:M34"/>
    <mergeCell ref="T34:U34"/>
    <mergeCell ref="T35:U35"/>
    <mergeCell ref="T36:U36"/>
    <mergeCell ref="T37:U37"/>
    <mergeCell ref="P9:Q9"/>
    <mergeCell ref="A59:C59"/>
    <mergeCell ref="F59:G59"/>
    <mergeCell ref="L59:M59"/>
    <mergeCell ref="J73:K73"/>
    <mergeCell ref="N78:O78"/>
    <mergeCell ref="N74:O74"/>
    <mergeCell ref="J63:K63"/>
    <mergeCell ref="N64:O64"/>
    <mergeCell ref="A57:C57"/>
    <mergeCell ref="F57:G57"/>
    <mergeCell ref="J57:K57"/>
    <mergeCell ref="L57:M57"/>
    <mergeCell ref="A58:C58"/>
    <mergeCell ref="F58:G58"/>
    <mergeCell ref="L58:M58"/>
    <mergeCell ref="N58:O58"/>
    <mergeCell ref="R9:S9"/>
    <mergeCell ref="T9:U9"/>
    <mergeCell ref="V9:W9"/>
    <mergeCell ref="X9:Y9"/>
    <mergeCell ref="Z9:AA9"/>
    <mergeCell ref="A10:C10"/>
    <mergeCell ref="F10:G10"/>
    <mergeCell ref="J10:K10"/>
    <mergeCell ref="L10:M10"/>
    <mergeCell ref="N10:O10"/>
    <mergeCell ref="P10:Q10"/>
    <mergeCell ref="R10:S10"/>
    <mergeCell ref="T10:U10"/>
    <mergeCell ref="V10:W10"/>
    <mergeCell ref="X10:Y10"/>
    <mergeCell ref="Z10:AA10"/>
    <mergeCell ref="F9:G9"/>
    <mergeCell ref="J9:K9"/>
    <mergeCell ref="L9:M9"/>
    <mergeCell ref="N9:O9"/>
    <mergeCell ref="X11:Y11"/>
    <mergeCell ref="Z11:AA11"/>
    <mergeCell ref="A12:C12"/>
    <mergeCell ref="D24:E24"/>
    <mergeCell ref="H24:I24"/>
    <mergeCell ref="L24:M24"/>
    <mergeCell ref="N24:O24"/>
    <mergeCell ref="P24:Q24"/>
    <mergeCell ref="T24:U24"/>
    <mergeCell ref="A11:C11"/>
    <mergeCell ref="F11:G11"/>
    <mergeCell ref="J11:K11"/>
    <mergeCell ref="L11:M11"/>
    <mergeCell ref="N11:O11"/>
    <mergeCell ref="P11:Q11"/>
    <mergeCell ref="R11:S11"/>
    <mergeCell ref="T11:U11"/>
    <mergeCell ref="V11:W11"/>
    <mergeCell ref="A26:C26"/>
    <mergeCell ref="D26:E26"/>
    <mergeCell ref="H26:I26"/>
    <mergeCell ref="L26:M26"/>
    <mergeCell ref="N26:O26"/>
    <mergeCell ref="P26:Q26"/>
    <mergeCell ref="R26:S27"/>
    <mergeCell ref="V26:W27"/>
    <mergeCell ref="X26:Y27"/>
    <mergeCell ref="Z26:AA27"/>
    <mergeCell ref="A27:C27"/>
    <mergeCell ref="A25:C25"/>
    <mergeCell ref="D25:E25"/>
    <mergeCell ref="F25:G25"/>
    <mergeCell ref="N25:O25"/>
    <mergeCell ref="P25:Q25"/>
    <mergeCell ref="D27:E27"/>
    <mergeCell ref="F27:G27"/>
    <mergeCell ref="F31:G31"/>
    <mergeCell ref="H32:I32"/>
    <mergeCell ref="L32:M32"/>
    <mergeCell ref="R32:S33"/>
    <mergeCell ref="V32:W33"/>
    <mergeCell ref="X32:Y33"/>
    <mergeCell ref="Z32:AA33"/>
    <mergeCell ref="F33:G33"/>
    <mergeCell ref="N32:O32"/>
    <mergeCell ref="P32:Q32"/>
    <mergeCell ref="P33:Q33"/>
    <mergeCell ref="R30:S31"/>
    <mergeCell ref="V30:W31"/>
    <mergeCell ref="X30:Y31"/>
    <mergeCell ref="Z30:AA31"/>
    <mergeCell ref="N31:O31"/>
    <mergeCell ref="N33:O33"/>
    <mergeCell ref="T31:U31"/>
    <mergeCell ref="T32:U32"/>
    <mergeCell ref="T33:U33"/>
    <mergeCell ref="V36:W37"/>
    <mergeCell ref="X36:Y37"/>
    <mergeCell ref="Z36:AA37"/>
    <mergeCell ref="F37:G37"/>
    <mergeCell ref="H38:I38"/>
    <mergeCell ref="L38:M38"/>
    <mergeCell ref="R38:S39"/>
    <mergeCell ref="V38:W39"/>
    <mergeCell ref="X38:Y39"/>
    <mergeCell ref="Z38:AA39"/>
    <mergeCell ref="F39:G39"/>
    <mergeCell ref="N36:O36"/>
    <mergeCell ref="P36:Q36"/>
    <mergeCell ref="P37:Q37"/>
    <mergeCell ref="P38:Q38"/>
    <mergeCell ref="N38:O38"/>
    <mergeCell ref="P39:Q39"/>
    <mergeCell ref="T38:U38"/>
    <mergeCell ref="T39:U39"/>
    <mergeCell ref="F47:G47"/>
    <mergeCell ref="J47:K47"/>
    <mergeCell ref="L47:M47"/>
    <mergeCell ref="L45:M45"/>
    <mergeCell ref="N45:O45"/>
    <mergeCell ref="P45:Q45"/>
    <mergeCell ref="R45:S45"/>
    <mergeCell ref="T45:U45"/>
    <mergeCell ref="A48:C48"/>
    <mergeCell ref="F48:G48"/>
    <mergeCell ref="H48:I48"/>
    <mergeCell ref="J48:K48"/>
    <mergeCell ref="L48:M48"/>
    <mergeCell ref="N48:O48"/>
    <mergeCell ref="A49:C49"/>
    <mergeCell ref="F49:G49"/>
    <mergeCell ref="J49:K49"/>
    <mergeCell ref="L49:M49"/>
    <mergeCell ref="A50:C50"/>
    <mergeCell ref="L50:M50"/>
    <mergeCell ref="F50:G50"/>
    <mergeCell ref="F52:G52"/>
    <mergeCell ref="A51:C51"/>
    <mergeCell ref="F51:G51"/>
    <mergeCell ref="J55:K55"/>
    <mergeCell ref="N56:O56"/>
    <mergeCell ref="J59:K59"/>
    <mergeCell ref="N60:O60"/>
    <mergeCell ref="A72:C72"/>
    <mergeCell ref="F71:G71"/>
    <mergeCell ref="A54:C54"/>
    <mergeCell ref="A55:C55"/>
    <mergeCell ref="A56:C56"/>
    <mergeCell ref="A70:C70"/>
    <mergeCell ref="A71:C71"/>
  </mergeCells>
  <phoneticPr fontId="3"/>
  <dataValidations count="1">
    <dataValidation type="list" allowBlank="1" sqref="A47:A78 D47:D78" xr:uid="{494D1908-FF15-4C82-8D78-A6F153F7A7CA}">
      <formula1>#REF!</formula1>
    </dataValidation>
  </dataValidation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5371-C0FB-4E6C-986D-17BA78465F0C}">
  <sheetPr>
    <pageSetUpPr fitToPage="1"/>
  </sheetPr>
  <dimension ref="A1:AY139"/>
  <sheetViews>
    <sheetView tabSelected="1" view="pageBreakPreview" zoomScaleNormal="100" zoomScaleSheetLayoutView="100" workbookViewId="0">
      <selection activeCell="T104" sqref="T104"/>
    </sheetView>
  </sheetViews>
  <sheetFormatPr defaultColWidth="8.4375" defaultRowHeight="13.5"/>
  <cols>
    <col min="1" max="1" width="12" style="55" customWidth="1"/>
    <col min="2" max="3" width="5.4375" style="55" customWidth="1"/>
    <col min="4" max="4" width="8.5" style="55" customWidth="1"/>
    <col min="5" max="7" width="9.9375" style="55" customWidth="1"/>
    <col min="8" max="8" width="9.9375" style="56" customWidth="1"/>
    <col min="9" max="9" width="9.9375" style="55" customWidth="1"/>
    <col min="10" max="10" width="9.9375" style="56" customWidth="1"/>
    <col min="11" max="11" width="9.9375" style="55" customWidth="1"/>
    <col min="12" max="12" width="9.9375" style="56" customWidth="1"/>
    <col min="13" max="13" width="9.9375" style="55" customWidth="1"/>
    <col min="14" max="14" width="9.9375" style="56" customWidth="1"/>
    <col min="15" max="15" width="9.9375" style="55" customWidth="1"/>
    <col min="16" max="16" width="9.9375" style="56" customWidth="1"/>
    <col min="17" max="26" width="9.9375" style="55" customWidth="1"/>
    <col min="27" max="16384" width="8.4375" style="55"/>
  </cols>
  <sheetData>
    <row r="1" spans="1:26" s="1" customFormat="1" ht="16.5" customHeight="1">
      <c r="A1" s="858" t="s">
        <v>86</v>
      </c>
      <c r="B1" s="858"/>
      <c r="C1" s="858"/>
      <c r="D1" s="858"/>
      <c r="E1" s="858"/>
      <c r="F1" s="858"/>
      <c r="G1" s="858"/>
      <c r="H1" s="858"/>
      <c r="I1" s="858"/>
      <c r="J1" s="858"/>
      <c r="K1" s="858"/>
      <c r="L1" s="858"/>
      <c r="N1" s="29"/>
      <c r="O1" s="9"/>
      <c r="P1" s="29"/>
      <c r="Q1" s="273"/>
      <c r="R1" s="9"/>
      <c r="S1" s="9"/>
      <c r="T1" s="273"/>
      <c r="U1" s="859" t="s">
        <v>112</v>
      </c>
      <c r="V1" s="859"/>
      <c r="W1" s="859"/>
      <c r="X1" s="859"/>
      <c r="Y1" s="273"/>
      <c r="Z1" s="273"/>
    </row>
    <row r="2" spans="1:26" s="1" customFormat="1" ht="23.25" customHeight="1">
      <c r="A2" s="858"/>
      <c r="B2" s="858"/>
      <c r="C2" s="858"/>
      <c r="D2" s="858"/>
      <c r="E2" s="858"/>
      <c r="F2" s="858"/>
      <c r="G2" s="858"/>
      <c r="H2" s="858"/>
      <c r="I2" s="858"/>
      <c r="J2" s="858"/>
      <c r="K2" s="858"/>
      <c r="L2" s="858"/>
      <c r="N2" s="29"/>
      <c r="O2" s="9"/>
      <c r="P2" s="29"/>
      <c r="Q2" s="272"/>
      <c r="R2" s="9"/>
      <c r="S2" s="9"/>
      <c r="T2" s="272"/>
      <c r="U2" s="860" t="s">
        <v>0</v>
      </c>
      <c r="V2" s="860"/>
      <c r="W2" s="860"/>
      <c r="X2" s="860"/>
      <c r="Y2" s="272"/>
      <c r="Z2" s="272"/>
    </row>
    <row r="3" spans="1:26" s="1" customFormat="1" ht="11.25" customHeight="1">
      <c r="D3" s="253"/>
      <c r="E3" s="253"/>
      <c r="F3" s="253"/>
      <c r="G3" s="254"/>
      <c r="H3" s="28"/>
      <c r="J3" s="28"/>
      <c r="L3" s="28"/>
      <c r="N3" s="30"/>
      <c r="O3" s="31"/>
      <c r="P3" s="30"/>
      <c r="Q3" s="31"/>
      <c r="R3" s="31"/>
      <c r="S3" s="31"/>
      <c r="T3" s="19"/>
      <c r="U3" s="19"/>
      <c r="V3" s="18"/>
      <c r="W3" s="19"/>
      <c r="X3" s="19"/>
      <c r="Y3" s="19"/>
      <c r="Z3" s="31"/>
    </row>
    <row r="4" spans="1:26" s="1" customFormat="1" ht="11.25" customHeight="1">
      <c r="A4" s="255"/>
      <c r="B4" s="861"/>
      <c r="C4" s="861"/>
      <c r="D4" s="32"/>
      <c r="E4" s="32"/>
      <c r="F4" s="33"/>
      <c r="G4" s="33"/>
      <c r="H4" s="34"/>
      <c r="I4" s="33"/>
      <c r="J4" s="34"/>
      <c r="K4" s="33"/>
      <c r="L4" s="34"/>
      <c r="M4" s="33"/>
      <c r="N4" s="35"/>
      <c r="O4" s="36"/>
      <c r="P4" s="35"/>
      <c r="Q4" s="36"/>
      <c r="R4" s="36"/>
      <c r="S4" s="36"/>
      <c r="T4" s="20"/>
      <c r="U4" s="20"/>
      <c r="V4" s="21"/>
      <c r="W4" s="20"/>
      <c r="X4" s="20"/>
      <c r="Y4" s="20"/>
      <c r="Z4" s="36"/>
    </row>
    <row r="5" spans="1:26" s="1" customFormat="1" ht="15" customHeight="1">
      <c r="A5" s="37"/>
      <c r="B5" s="37"/>
      <c r="C5" s="382"/>
      <c r="D5" s="382"/>
      <c r="E5" s="382"/>
      <c r="H5" s="28"/>
      <c r="J5" s="28"/>
      <c r="L5" s="28"/>
      <c r="N5" s="30"/>
      <c r="O5" s="31"/>
      <c r="P5" s="30"/>
      <c r="Q5" s="31"/>
      <c r="R5" s="31"/>
      <c r="S5" s="31"/>
      <c r="T5" s="31"/>
      <c r="U5" s="31"/>
      <c r="V5" s="31"/>
      <c r="W5" s="31"/>
    </row>
    <row r="6" spans="1:26" s="1" customFormat="1" ht="31.15" customHeight="1">
      <c r="A6" s="203" t="s">
        <v>102</v>
      </c>
      <c r="B6" s="204" t="s">
        <v>87</v>
      </c>
      <c r="C6" s="38"/>
      <c r="D6" s="38"/>
      <c r="E6" s="38"/>
      <c r="F6" s="38"/>
      <c r="G6" s="38"/>
      <c r="H6" s="39"/>
      <c r="I6" s="38"/>
      <c r="J6" s="39"/>
      <c r="K6" s="38"/>
      <c r="L6" s="40"/>
      <c r="N6" s="28"/>
      <c r="P6" s="28"/>
    </row>
    <row r="7" spans="1:26" s="1" customFormat="1" ht="19.5" customHeight="1">
      <c r="A7" s="990"/>
      <c r="B7" s="991"/>
      <c r="C7" s="991"/>
      <c r="D7" s="271"/>
      <c r="E7" s="991"/>
      <c r="F7" s="1027"/>
      <c r="G7" s="980" t="s">
        <v>26</v>
      </c>
      <c r="H7" s="981"/>
      <c r="I7" s="980" t="s">
        <v>57</v>
      </c>
      <c r="J7" s="981"/>
      <c r="K7" s="980" t="s">
        <v>32</v>
      </c>
      <c r="L7" s="981"/>
      <c r="M7" s="980" t="s">
        <v>47</v>
      </c>
      <c r="N7" s="981"/>
      <c r="O7" s="995" t="s">
        <v>25</v>
      </c>
      <c r="P7" s="1028"/>
      <c r="Q7" s="1029" t="s">
        <v>58</v>
      </c>
      <c r="R7" s="1021"/>
      <c r="S7" s="1021" t="s">
        <v>59</v>
      </c>
      <c r="T7" s="1021"/>
      <c r="U7" s="1021" t="s">
        <v>60</v>
      </c>
      <c r="V7" s="1021"/>
      <c r="W7" s="1022" t="s">
        <v>61</v>
      </c>
      <c r="X7" s="1022"/>
    </row>
    <row r="8" spans="1:26" s="1" customFormat="1" ht="15" customHeight="1">
      <c r="A8" s="973" t="s">
        <v>1</v>
      </c>
      <c r="B8" s="974"/>
      <c r="C8" s="974"/>
      <c r="D8" s="974"/>
      <c r="E8" s="974" t="s">
        <v>2</v>
      </c>
      <c r="F8" s="975"/>
      <c r="G8" s="973" t="s">
        <v>62</v>
      </c>
      <c r="H8" s="975"/>
      <c r="I8" s="1023" t="s">
        <v>12</v>
      </c>
      <c r="J8" s="1024"/>
      <c r="K8" s="1023" t="s">
        <v>12</v>
      </c>
      <c r="L8" s="1024"/>
      <c r="M8" s="973" t="s">
        <v>27</v>
      </c>
      <c r="N8" s="975"/>
      <c r="O8" s="974" t="s">
        <v>34</v>
      </c>
      <c r="P8" s="976"/>
      <c r="Q8" s="1025" t="s">
        <v>31</v>
      </c>
      <c r="R8" s="1026"/>
      <c r="S8" s="1026" t="s">
        <v>24</v>
      </c>
      <c r="T8" s="1026"/>
      <c r="U8" s="1026" t="s">
        <v>28</v>
      </c>
      <c r="V8" s="1026"/>
      <c r="W8" s="1026" t="s">
        <v>31</v>
      </c>
      <c r="X8" s="1026"/>
    </row>
    <row r="9" spans="1:26" s="1" customFormat="1" ht="20.25" customHeight="1">
      <c r="A9" s="1107" t="s">
        <v>121</v>
      </c>
      <c r="B9" s="1108"/>
      <c r="C9" s="1108"/>
      <c r="D9" s="1109"/>
      <c r="E9" s="1110">
        <v>19</v>
      </c>
      <c r="F9" s="1111"/>
      <c r="G9" s="221">
        <v>43960</v>
      </c>
      <c r="H9" s="222">
        <f>G9+1</f>
        <v>43961</v>
      </c>
      <c r="I9" s="221">
        <f>G9+1</f>
        <v>43961</v>
      </c>
      <c r="J9" s="222">
        <f t="shared" ref="J9" si="0">I9+1</f>
        <v>43962</v>
      </c>
      <c r="K9" s="1017" t="s">
        <v>3</v>
      </c>
      <c r="L9" s="1018"/>
      <c r="M9" s="1112" t="s">
        <v>15</v>
      </c>
      <c r="N9" s="1113"/>
      <c r="O9" s="1112" t="s">
        <v>15</v>
      </c>
      <c r="P9" s="1113"/>
      <c r="Q9" s="1114">
        <v>44007</v>
      </c>
      <c r="R9" s="1009"/>
      <c r="S9" s="1008">
        <f>Q9-2</f>
        <v>44005</v>
      </c>
      <c r="T9" s="1009"/>
      <c r="U9" s="1008">
        <f>S9+3</f>
        <v>44008</v>
      </c>
      <c r="V9" s="1009"/>
      <c r="W9" s="1008">
        <f>Q9</f>
        <v>44007</v>
      </c>
      <c r="X9" s="1009"/>
    </row>
    <row r="10" spans="1:26" s="1" customFormat="1" ht="20.25" customHeight="1">
      <c r="A10" s="1012" t="s">
        <v>122</v>
      </c>
      <c r="B10" s="1013"/>
      <c r="C10" s="1013"/>
      <c r="D10" s="1014"/>
      <c r="E10" s="1015">
        <v>21</v>
      </c>
      <c r="F10" s="1016"/>
      <c r="G10" s="1017" t="s">
        <v>3</v>
      </c>
      <c r="H10" s="1018"/>
      <c r="I10" s="1017" t="s">
        <v>15</v>
      </c>
      <c r="J10" s="1018"/>
      <c r="K10" s="221">
        <v>43968</v>
      </c>
      <c r="L10" s="222">
        <f>K10+1</f>
        <v>43969</v>
      </c>
      <c r="M10" s="221">
        <f>K10+1</f>
        <v>43969</v>
      </c>
      <c r="N10" s="222">
        <f t="shared" ref="N10" si="1">M10+1</f>
        <v>43970</v>
      </c>
      <c r="O10" s="221">
        <f>M10+3</f>
        <v>43972</v>
      </c>
      <c r="P10" s="222">
        <f t="shared" ref="P10" si="2">O10+1</f>
        <v>43973</v>
      </c>
      <c r="Q10" s="1115"/>
      <c r="R10" s="1011"/>
      <c r="S10" s="1010"/>
      <c r="T10" s="1011"/>
      <c r="U10" s="1010"/>
      <c r="V10" s="1011"/>
      <c r="W10" s="1010"/>
      <c r="X10" s="1011"/>
    </row>
    <row r="11" spans="1:26" s="1" customFormat="1" ht="20.25" customHeight="1">
      <c r="A11" s="894" t="str">
        <f>A9</f>
        <v>AS CARINTHIA</v>
      </c>
      <c r="B11" s="895"/>
      <c r="C11" s="895"/>
      <c r="D11" s="896"/>
      <c r="E11" s="1103">
        <f>E9+1</f>
        <v>20</v>
      </c>
      <c r="F11" s="1104"/>
      <c r="G11" s="223">
        <f>G9+7</f>
        <v>43967</v>
      </c>
      <c r="H11" s="224">
        <f>G11+1</f>
        <v>43968</v>
      </c>
      <c r="I11" s="223">
        <f t="shared" ref="I11" si="3">I9+7</f>
        <v>43968</v>
      </c>
      <c r="J11" s="224">
        <f t="shared" ref="J11" si="4">I11+1</f>
        <v>43969</v>
      </c>
      <c r="K11" s="1088" t="s">
        <v>3</v>
      </c>
      <c r="L11" s="1089"/>
      <c r="M11" s="1105" t="s">
        <v>15</v>
      </c>
      <c r="N11" s="1106"/>
      <c r="O11" s="1105" t="s">
        <v>15</v>
      </c>
      <c r="P11" s="1106"/>
      <c r="Q11" s="1019">
        <f>Q9+7</f>
        <v>44014</v>
      </c>
      <c r="R11" s="1020"/>
      <c r="S11" s="1020">
        <f t="shared" ref="S11" si="5">S9+7</f>
        <v>44012</v>
      </c>
      <c r="T11" s="1020"/>
      <c r="U11" s="1020">
        <f t="shared" ref="U11" si="6">U9+7</f>
        <v>44015</v>
      </c>
      <c r="V11" s="1020"/>
      <c r="W11" s="1020">
        <f t="shared" ref="W11" si="7">W9+7</f>
        <v>44014</v>
      </c>
      <c r="X11" s="1020"/>
    </row>
    <row r="12" spans="1:26" s="1" customFormat="1" ht="20.25" customHeight="1">
      <c r="A12" s="894" t="s">
        <v>111</v>
      </c>
      <c r="B12" s="895"/>
      <c r="C12" s="895"/>
      <c r="D12" s="896"/>
      <c r="E12" s="1101">
        <f>E10+1</f>
        <v>22</v>
      </c>
      <c r="F12" s="1102"/>
      <c r="G12" s="1088" t="s">
        <v>3</v>
      </c>
      <c r="H12" s="1089"/>
      <c r="I12" s="1088" t="s">
        <v>3</v>
      </c>
      <c r="J12" s="1089"/>
      <c r="K12" s="223">
        <f>K10+7</f>
        <v>43975</v>
      </c>
      <c r="L12" s="224">
        <f>K12+1</f>
        <v>43976</v>
      </c>
      <c r="M12" s="223">
        <f>M10+7</f>
        <v>43976</v>
      </c>
      <c r="N12" s="224">
        <f>M12+1</f>
        <v>43977</v>
      </c>
      <c r="O12" s="223">
        <f>O10+7</f>
        <v>43979</v>
      </c>
      <c r="P12" s="224">
        <f>O12+1</f>
        <v>43980</v>
      </c>
      <c r="Q12" s="1019"/>
      <c r="R12" s="1020"/>
      <c r="S12" s="1020"/>
      <c r="T12" s="1020"/>
      <c r="U12" s="1020"/>
      <c r="V12" s="1020"/>
      <c r="W12" s="1020"/>
      <c r="X12" s="1020"/>
    </row>
    <row r="13" spans="1:26" s="1" customFormat="1" ht="20.25" customHeight="1">
      <c r="A13" s="1012" t="s">
        <v>121</v>
      </c>
      <c r="B13" s="1013"/>
      <c r="C13" s="1013"/>
      <c r="D13" s="1014"/>
      <c r="E13" s="1096">
        <v>21</v>
      </c>
      <c r="F13" s="1097"/>
      <c r="G13" s="225">
        <f>G9+14</f>
        <v>43974</v>
      </c>
      <c r="H13" s="226">
        <f>G13+1</f>
        <v>43975</v>
      </c>
      <c r="I13" s="227">
        <f>I9+14</f>
        <v>43975</v>
      </c>
      <c r="J13" s="228">
        <f>I13+1</f>
        <v>43976</v>
      </c>
      <c r="K13" s="1090" t="s">
        <v>3</v>
      </c>
      <c r="L13" s="1091"/>
      <c r="M13" s="1092" t="s">
        <v>15</v>
      </c>
      <c r="N13" s="1093"/>
      <c r="O13" s="1092" t="s">
        <v>15</v>
      </c>
      <c r="P13" s="1093"/>
      <c r="Q13" s="1094">
        <f>Q9+14</f>
        <v>44021</v>
      </c>
      <c r="R13" s="1095"/>
      <c r="S13" s="1095">
        <f t="shared" ref="S13" si="8">S9+14</f>
        <v>44019</v>
      </c>
      <c r="T13" s="1095"/>
      <c r="U13" s="1095">
        <f t="shared" ref="U13" si="9">U9+14</f>
        <v>44022</v>
      </c>
      <c r="V13" s="1095"/>
      <c r="W13" s="1095">
        <f t="shared" ref="W13" si="10">W9+14</f>
        <v>44021</v>
      </c>
      <c r="X13" s="1095"/>
    </row>
    <row r="14" spans="1:26" s="1" customFormat="1" ht="20.25" customHeight="1">
      <c r="A14" s="1098" t="s">
        <v>14</v>
      </c>
      <c r="B14" s="1099"/>
      <c r="C14" s="1099"/>
      <c r="D14" s="1100"/>
      <c r="E14" s="1132" t="s">
        <v>15</v>
      </c>
      <c r="F14" s="1016"/>
      <c r="G14" s="1090" t="s">
        <v>3</v>
      </c>
      <c r="H14" s="1091"/>
      <c r="I14" s="1090" t="s">
        <v>3</v>
      </c>
      <c r="J14" s="1091"/>
      <c r="K14" s="227">
        <f>K10+14</f>
        <v>43982</v>
      </c>
      <c r="L14" s="1302">
        <f>K14+1</f>
        <v>43983</v>
      </c>
      <c r="M14" s="227">
        <f>M10+14</f>
        <v>43983</v>
      </c>
      <c r="N14" s="228">
        <f>M14+1</f>
        <v>43984</v>
      </c>
      <c r="O14" s="227">
        <f>O10+14</f>
        <v>43986</v>
      </c>
      <c r="P14" s="228">
        <f>O14+1</f>
        <v>43987</v>
      </c>
      <c r="Q14" s="1094"/>
      <c r="R14" s="1095"/>
      <c r="S14" s="1095"/>
      <c r="T14" s="1095"/>
      <c r="U14" s="1095"/>
      <c r="V14" s="1095"/>
      <c r="W14" s="1095"/>
      <c r="X14" s="1095"/>
    </row>
    <row r="15" spans="1:26" s="1" customFormat="1" ht="20.25" customHeight="1">
      <c r="A15" s="894" t="s">
        <v>121</v>
      </c>
      <c r="B15" s="895"/>
      <c r="C15" s="895"/>
      <c r="D15" s="896"/>
      <c r="E15" s="1103">
        <v>22</v>
      </c>
      <c r="F15" s="1104"/>
      <c r="G15" s="223">
        <f>G13+7</f>
        <v>43981</v>
      </c>
      <c r="H15" s="224">
        <f>G15+1</f>
        <v>43982</v>
      </c>
      <c r="I15" s="223">
        <f t="shared" ref="I15" si="11">I13+7</f>
        <v>43982</v>
      </c>
      <c r="J15" s="259">
        <f t="shared" ref="J15" si="12">I15+1</f>
        <v>43983</v>
      </c>
      <c r="K15" s="1088" t="s">
        <v>3</v>
      </c>
      <c r="L15" s="1089"/>
      <c r="M15" s="1084" t="s">
        <v>15</v>
      </c>
      <c r="N15" s="1085"/>
      <c r="O15" s="1084" t="s">
        <v>15</v>
      </c>
      <c r="P15" s="1085"/>
      <c r="Q15" s="1019">
        <f>Q13+7</f>
        <v>44028</v>
      </c>
      <c r="R15" s="1020"/>
      <c r="S15" s="1020">
        <f>S13+7</f>
        <v>44026</v>
      </c>
      <c r="T15" s="1020"/>
      <c r="U15" s="1020">
        <f>U13+7</f>
        <v>44029</v>
      </c>
      <c r="V15" s="1020"/>
      <c r="W15" s="1020">
        <f>W13+7</f>
        <v>44028</v>
      </c>
      <c r="X15" s="1020"/>
    </row>
    <row r="16" spans="1:26" s="1" customFormat="1" ht="20.25" customHeight="1">
      <c r="A16" s="894" t="s">
        <v>14</v>
      </c>
      <c r="B16" s="895"/>
      <c r="C16" s="895"/>
      <c r="D16" s="896"/>
      <c r="E16" s="1101" t="s">
        <v>15</v>
      </c>
      <c r="F16" s="1102"/>
      <c r="G16" s="1088" t="s">
        <v>3</v>
      </c>
      <c r="H16" s="1089"/>
      <c r="I16" s="1088" t="s">
        <v>3</v>
      </c>
      <c r="J16" s="1089"/>
      <c r="K16" s="223">
        <f>K14+7</f>
        <v>43989</v>
      </c>
      <c r="L16" s="224">
        <f>K16+1</f>
        <v>43990</v>
      </c>
      <c r="M16" s="223">
        <f t="shared" ref="M16" si="13">M14+7</f>
        <v>43990</v>
      </c>
      <c r="N16" s="224">
        <f t="shared" ref="N16" si="14">M16+1</f>
        <v>43991</v>
      </c>
      <c r="O16" s="223">
        <f t="shared" ref="O16" si="15">O14+7</f>
        <v>43993</v>
      </c>
      <c r="P16" s="224">
        <f t="shared" ref="P16" si="16">O16+1</f>
        <v>43994</v>
      </c>
      <c r="Q16" s="1019"/>
      <c r="R16" s="1020"/>
      <c r="S16" s="1020"/>
      <c r="T16" s="1020"/>
      <c r="U16" s="1020"/>
      <c r="V16" s="1020"/>
      <c r="W16" s="1020"/>
      <c r="X16" s="1020"/>
    </row>
    <row r="17" spans="1:26" s="1" customFormat="1" ht="20.25" customHeight="1">
      <c r="A17" s="1012" t="s">
        <v>121</v>
      </c>
      <c r="B17" s="1013"/>
      <c r="C17" s="1013"/>
      <c r="D17" s="1014"/>
      <c r="E17" s="1096">
        <v>23</v>
      </c>
      <c r="F17" s="1097"/>
      <c r="G17" s="225">
        <f>G15+7</f>
        <v>43988</v>
      </c>
      <c r="H17" s="226">
        <f>G17+1</f>
        <v>43989</v>
      </c>
      <c r="I17" s="227">
        <f>I15+7</f>
        <v>43989</v>
      </c>
      <c r="J17" s="228">
        <f>I17+1</f>
        <v>43990</v>
      </c>
      <c r="K17" s="1090" t="s">
        <v>3</v>
      </c>
      <c r="L17" s="1091"/>
      <c r="M17" s="1092" t="s">
        <v>15</v>
      </c>
      <c r="N17" s="1093"/>
      <c r="O17" s="1092" t="s">
        <v>15</v>
      </c>
      <c r="P17" s="1093"/>
      <c r="Q17" s="1094">
        <f>Q15+7</f>
        <v>44035</v>
      </c>
      <c r="R17" s="1095"/>
      <c r="S17" s="947">
        <f>S15+7</f>
        <v>44033</v>
      </c>
      <c r="T17" s="947"/>
      <c r="U17" s="947">
        <f>U15+7</f>
        <v>44036</v>
      </c>
      <c r="V17" s="947"/>
      <c r="W17" s="947">
        <f>W15+7</f>
        <v>44035</v>
      </c>
      <c r="X17" s="947"/>
    </row>
    <row r="18" spans="1:26" s="1" customFormat="1" ht="20.25" customHeight="1">
      <c r="A18" s="1012" t="s">
        <v>46</v>
      </c>
      <c r="B18" s="1013"/>
      <c r="C18" s="1013"/>
      <c r="D18" s="1014"/>
      <c r="E18" s="1132" t="s">
        <v>15</v>
      </c>
      <c r="F18" s="1016"/>
      <c r="G18" s="1090" t="s">
        <v>3</v>
      </c>
      <c r="H18" s="1091"/>
      <c r="I18" s="1090" t="s">
        <v>3</v>
      </c>
      <c r="J18" s="1091"/>
      <c r="K18" s="227">
        <f>K16+7</f>
        <v>43996</v>
      </c>
      <c r="L18" s="228">
        <f>K18+1</f>
        <v>43997</v>
      </c>
      <c r="M18" s="227">
        <f>M16+7</f>
        <v>43997</v>
      </c>
      <c r="N18" s="229">
        <f>M18+1</f>
        <v>43998</v>
      </c>
      <c r="O18" s="227">
        <f>O16+7</f>
        <v>44000</v>
      </c>
      <c r="P18" s="228">
        <f>O18+1</f>
        <v>44001</v>
      </c>
      <c r="Q18" s="1094"/>
      <c r="R18" s="1095"/>
      <c r="S18" s="947"/>
      <c r="T18" s="947"/>
      <c r="U18" s="947"/>
      <c r="V18" s="947"/>
      <c r="W18" s="947"/>
      <c r="X18" s="947"/>
    </row>
    <row r="19" spans="1:26" s="1" customFormat="1" ht="20.25" customHeight="1">
      <c r="A19" s="894" t="s">
        <v>121</v>
      </c>
      <c r="B19" s="895"/>
      <c r="C19" s="895"/>
      <c r="D19" s="896"/>
      <c r="E19" s="1103">
        <v>24</v>
      </c>
      <c r="F19" s="1104"/>
      <c r="G19" s="223">
        <f>G17+7</f>
        <v>43995</v>
      </c>
      <c r="H19" s="224">
        <f>G19+1</f>
        <v>43996</v>
      </c>
      <c r="I19" s="223">
        <f t="shared" ref="I19" si="17">I17+7</f>
        <v>43996</v>
      </c>
      <c r="J19" s="224">
        <f t="shared" ref="J19" si="18">I19+1</f>
        <v>43997</v>
      </c>
      <c r="K19" s="1088" t="s">
        <v>3</v>
      </c>
      <c r="L19" s="1089"/>
      <c r="M19" s="1084" t="s">
        <v>15</v>
      </c>
      <c r="N19" s="1085"/>
      <c r="O19" s="1084" t="s">
        <v>15</v>
      </c>
      <c r="P19" s="1085"/>
      <c r="Q19" s="1019">
        <f>Q17+7</f>
        <v>44042</v>
      </c>
      <c r="R19" s="1020"/>
      <c r="S19" s="1020">
        <f>S17+7</f>
        <v>44040</v>
      </c>
      <c r="T19" s="1020"/>
      <c r="U19" s="1020">
        <f>U17+7</f>
        <v>44043</v>
      </c>
      <c r="V19" s="1020"/>
      <c r="W19" s="1020">
        <f>W17+7</f>
        <v>44042</v>
      </c>
      <c r="X19" s="1020"/>
    </row>
    <row r="20" spans="1:26" s="1" customFormat="1" ht="20.25" customHeight="1">
      <c r="A20" s="894" t="s">
        <v>14</v>
      </c>
      <c r="B20" s="895"/>
      <c r="C20" s="895"/>
      <c r="D20" s="896"/>
      <c r="E20" s="1176" t="s">
        <v>15</v>
      </c>
      <c r="F20" s="1102"/>
      <c r="G20" s="1088" t="s">
        <v>15</v>
      </c>
      <c r="H20" s="1089"/>
      <c r="I20" s="1088" t="s">
        <v>3</v>
      </c>
      <c r="J20" s="1089"/>
      <c r="K20" s="223">
        <f>K18+7</f>
        <v>44003</v>
      </c>
      <c r="L20" s="224">
        <f>K20+1</f>
        <v>44004</v>
      </c>
      <c r="M20" s="223">
        <f t="shared" ref="M20" si="19">M18+7</f>
        <v>44004</v>
      </c>
      <c r="N20" s="224">
        <f t="shared" ref="N20" si="20">M20+1</f>
        <v>44005</v>
      </c>
      <c r="O20" s="223">
        <f t="shared" ref="O20" si="21">O18+7</f>
        <v>44007</v>
      </c>
      <c r="P20" s="224">
        <f t="shared" ref="P20" si="22">O20+1</f>
        <v>44008</v>
      </c>
      <c r="Q20" s="1019"/>
      <c r="R20" s="1020"/>
      <c r="S20" s="1020"/>
      <c r="T20" s="1020"/>
      <c r="U20" s="1020"/>
      <c r="V20" s="1020"/>
      <c r="W20" s="1020"/>
      <c r="X20" s="1020"/>
    </row>
    <row r="21" spans="1:26" s="1" customFormat="1" ht="20.25" customHeight="1">
      <c r="A21" s="1012" t="s">
        <v>121</v>
      </c>
      <c r="B21" s="1013"/>
      <c r="C21" s="1013"/>
      <c r="D21" s="1014"/>
      <c r="E21" s="1096">
        <v>25</v>
      </c>
      <c r="F21" s="1097"/>
      <c r="G21" s="225">
        <f>G19+7</f>
        <v>44002</v>
      </c>
      <c r="H21" s="226">
        <f>G21+1</f>
        <v>44003</v>
      </c>
      <c r="I21" s="227">
        <f>I19+7</f>
        <v>44003</v>
      </c>
      <c r="J21" s="228">
        <f>I21+1</f>
        <v>44004</v>
      </c>
      <c r="K21" s="1090" t="s">
        <v>3</v>
      </c>
      <c r="L21" s="1091"/>
      <c r="M21" s="1092" t="s">
        <v>15</v>
      </c>
      <c r="N21" s="1093"/>
      <c r="O21" s="1092" t="s">
        <v>15</v>
      </c>
      <c r="P21" s="1093"/>
      <c r="Q21" s="1094">
        <f>Q19+7</f>
        <v>44049</v>
      </c>
      <c r="R21" s="1095"/>
      <c r="S21" s="947">
        <f>S19+7</f>
        <v>44047</v>
      </c>
      <c r="T21" s="947"/>
      <c r="U21" s="947">
        <f>U19+7</f>
        <v>44050</v>
      </c>
      <c r="V21" s="947"/>
      <c r="W21" s="947">
        <f>W19+7</f>
        <v>44049</v>
      </c>
      <c r="X21" s="947"/>
    </row>
    <row r="22" spans="1:26" s="1" customFormat="1" ht="20.25" customHeight="1">
      <c r="A22" s="1012" t="s">
        <v>14</v>
      </c>
      <c r="B22" s="1013"/>
      <c r="C22" s="1013"/>
      <c r="D22" s="1014"/>
      <c r="E22" s="1132" t="s">
        <v>15</v>
      </c>
      <c r="F22" s="1016"/>
      <c r="G22" s="1090" t="s">
        <v>3</v>
      </c>
      <c r="H22" s="1091"/>
      <c r="I22" s="1090" t="s">
        <v>3</v>
      </c>
      <c r="J22" s="1091"/>
      <c r="K22" s="227">
        <f>K20+7</f>
        <v>44010</v>
      </c>
      <c r="L22" s="228">
        <f>K22+1</f>
        <v>44011</v>
      </c>
      <c r="M22" s="227">
        <f>M20+7</f>
        <v>44011</v>
      </c>
      <c r="N22" s="228">
        <f>M22+1</f>
        <v>44012</v>
      </c>
      <c r="O22" s="227">
        <f>O20+7</f>
        <v>44014</v>
      </c>
      <c r="P22" s="228">
        <f>O22+1</f>
        <v>44015</v>
      </c>
      <c r="Q22" s="1094"/>
      <c r="R22" s="1095"/>
      <c r="S22" s="947"/>
      <c r="T22" s="947"/>
      <c r="U22" s="947"/>
      <c r="V22" s="947"/>
      <c r="W22" s="947"/>
      <c r="X22" s="947"/>
    </row>
    <row r="23" spans="1:26" s="1" customFormat="1" ht="20.25" customHeight="1">
      <c r="A23" s="894" t="s">
        <v>121</v>
      </c>
      <c r="B23" s="895"/>
      <c r="C23" s="895"/>
      <c r="D23" s="896"/>
      <c r="E23" s="1103">
        <v>26</v>
      </c>
      <c r="F23" s="1104"/>
      <c r="G23" s="223">
        <f>G21+7</f>
        <v>44009</v>
      </c>
      <c r="H23" s="224">
        <f>G23+1</f>
        <v>44010</v>
      </c>
      <c r="I23" s="223">
        <f t="shared" ref="I23" si="23">I21+7</f>
        <v>44010</v>
      </c>
      <c r="J23" s="224">
        <f t="shared" ref="J23" si="24">I23+1</f>
        <v>44011</v>
      </c>
      <c r="K23" s="1088" t="s">
        <v>3</v>
      </c>
      <c r="L23" s="1089"/>
      <c r="M23" s="1084" t="s">
        <v>15</v>
      </c>
      <c r="N23" s="1085"/>
      <c r="O23" s="1084" t="s">
        <v>15</v>
      </c>
      <c r="P23" s="1085"/>
      <c r="Q23" s="1019">
        <f>Q21+7</f>
        <v>44056</v>
      </c>
      <c r="R23" s="1020"/>
      <c r="S23" s="1020">
        <f>S21+7</f>
        <v>44054</v>
      </c>
      <c r="T23" s="1020"/>
      <c r="U23" s="1020">
        <f>U21+7</f>
        <v>44057</v>
      </c>
      <c r="V23" s="1020"/>
      <c r="W23" s="1020">
        <f>W21+7</f>
        <v>44056</v>
      </c>
      <c r="X23" s="1020"/>
    </row>
    <row r="24" spans="1:26" s="1" customFormat="1" ht="20.25" customHeight="1">
      <c r="A24" s="1041" t="s">
        <v>14</v>
      </c>
      <c r="B24" s="1042"/>
      <c r="C24" s="1042"/>
      <c r="D24" s="1043"/>
      <c r="E24" s="1174" t="s">
        <v>15</v>
      </c>
      <c r="F24" s="1175"/>
      <c r="G24" s="1082" t="s">
        <v>3</v>
      </c>
      <c r="H24" s="1083"/>
      <c r="I24" s="1082" t="s">
        <v>3</v>
      </c>
      <c r="J24" s="1083"/>
      <c r="K24" s="230">
        <f>K22+7</f>
        <v>44017</v>
      </c>
      <c r="L24" s="231">
        <f>K24+1</f>
        <v>44018</v>
      </c>
      <c r="M24" s="230">
        <f t="shared" ref="M24" si="25">M22+7</f>
        <v>44018</v>
      </c>
      <c r="N24" s="231">
        <f t="shared" ref="N24" si="26">M24+1</f>
        <v>44019</v>
      </c>
      <c r="O24" s="230">
        <f t="shared" ref="O24" si="27">O22+7</f>
        <v>44021</v>
      </c>
      <c r="P24" s="243">
        <f t="shared" ref="P24" si="28">O24+1</f>
        <v>44022</v>
      </c>
      <c r="Q24" s="1080"/>
      <c r="R24" s="1081"/>
      <c r="S24" s="1081"/>
      <c r="T24" s="1081"/>
      <c r="U24" s="1081"/>
      <c r="V24" s="1081"/>
      <c r="W24" s="1081"/>
      <c r="X24" s="1081"/>
    </row>
    <row r="25" spans="1:26" s="8" customFormat="1" ht="15" customHeight="1">
      <c r="A25" s="1086" t="s">
        <v>88</v>
      </c>
      <c r="B25" s="1087"/>
      <c r="C25" s="1087"/>
      <c r="D25" s="1087"/>
      <c r="E25" s="1087"/>
      <c r="F25" s="1087"/>
      <c r="G25" s="1087"/>
      <c r="H25" s="1087"/>
      <c r="I25" s="1087"/>
      <c r="J25" s="1087"/>
      <c r="K25" s="1087"/>
      <c r="L25" s="1087"/>
      <c r="M25" s="1087"/>
      <c r="N25" s="1087"/>
      <c r="O25" s="1087"/>
      <c r="P25" s="41"/>
      <c r="V25" s="1"/>
      <c r="W25" s="1"/>
    </row>
    <row r="26" spans="1:26" s="8" customFormat="1" ht="18.75" customHeight="1">
      <c r="A26" s="10"/>
      <c r="H26" s="41"/>
      <c r="J26" s="41"/>
      <c r="L26" s="41"/>
      <c r="N26" s="41"/>
      <c r="P26" s="41"/>
    </row>
    <row r="27" spans="1:26" s="1" customFormat="1" ht="31.15" customHeight="1">
      <c r="A27" s="203" t="s">
        <v>103</v>
      </c>
      <c r="B27" s="204" t="s">
        <v>89</v>
      </c>
      <c r="C27" s="38"/>
      <c r="D27" s="38"/>
      <c r="E27" s="38"/>
      <c r="F27" s="38"/>
      <c r="G27" s="38"/>
      <c r="H27" s="39"/>
      <c r="I27" s="38"/>
      <c r="J27" s="39"/>
      <c r="K27" s="38"/>
      <c r="L27" s="42"/>
      <c r="M27" s="43"/>
      <c r="N27" s="44"/>
      <c r="O27" s="45"/>
      <c r="P27" s="44"/>
      <c r="Q27" s="45"/>
    </row>
    <row r="28" spans="1:26" s="2" customFormat="1" ht="21" customHeight="1">
      <c r="A28" s="906"/>
      <c r="B28" s="1071"/>
      <c r="C28" s="1071"/>
      <c r="D28" s="1168"/>
      <c r="E28" s="1071"/>
      <c r="F28" s="907"/>
      <c r="G28" s="906" t="s">
        <v>20</v>
      </c>
      <c r="H28" s="907"/>
      <c r="I28" s="906" t="s">
        <v>25</v>
      </c>
      <c r="J28" s="907"/>
      <c r="K28" s="906" t="s">
        <v>47</v>
      </c>
      <c r="L28" s="1071"/>
      <c r="M28" s="1072" t="s">
        <v>11</v>
      </c>
      <c r="N28" s="907"/>
      <c r="O28" s="906" t="s">
        <v>63</v>
      </c>
      <c r="P28" s="907"/>
      <c r="Q28" s="1073" t="s">
        <v>54</v>
      </c>
      <c r="R28" s="1074"/>
      <c r="S28" s="46"/>
      <c r="T28" s="46"/>
      <c r="U28" s="46"/>
      <c r="V28" s="46"/>
      <c r="W28" s="46"/>
      <c r="X28" s="46"/>
    </row>
    <row r="29" spans="1:26" s="14" customFormat="1" ht="15" customHeight="1">
      <c r="A29" s="1075" t="s">
        <v>1</v>
      </c>
      <c r="B29" s="1076"/>
      <c r="C29" s="1076"/>
      <c r="D29" s="1076"/>
      <c r="E29" s="1077" t="s">
        <v>2</v>
      </c>
      <c r="F29" s="1078"/>
      <c r="G29" s="1075" t="s">
        <v>232</v>
      </c>
      <c r="H29" s="1078"/>
      <c r="I29" s="1075" t="s">
        <v>233</v>
      </c>
      <c r="J29" s="1078"/>
      <c r="K29" s="1075" t="s">
        <v>234</v>
      </c>
      <c r="L29" s="1076"/>
      <c r="M29" s="1079" t="s">
        <v>22</v>
      </c>
      <c r="N29" s="1078"/>
      <c r="O29" s="1075" t="s">
        <v>22</v>
      </c>
      <c r="P29" s="1078"/>
      <c r="Q29" s="1075" t="s">
        <v>28</v>
      </c>
      <c r="R29" s="1078"/>
      <c r="S29" s="46"/>
      <c r="T29" s="46"/>
      <c r="U29" s="46"/>
      <c r="V29" s="46"/>
      <c r="W29" s="46"/>
      <c r="X29" s="46"/>
      <c r="Y29" s="2"/>
      <c r="Z29" s="2"/>
    </row>
    <row r="30" spans="1:26" s="14" customFormat="1" ht="20.25" customHeight="1">
      <c r="A30" s="1169" t="s">
        <v>202</v>
      </c>
      <c r="B30" s="1170"/>
      <c r="C30" s="1170"/>
      <c r="D30" s="1171"/>
      <c r="E30" s="1127">
        <v>19</v>
      </c>
      <c r="F30" s="1128"/>
      <c r="G30" s="1172">
        <v>43957</v>
      </c>
      <c r="H30" s="1173"/>
      <c r="I30" s="1172">
        <f>G30+1</f>
        <v>43958</v>
      </c>
      <c r="J30" s="1173"/>
      <c r="K30" s="883">
        <f>I30+2</f>
        <v>43960</v>
      </c>
      <c r="L30" s="881"/>
      <c r="M30" s="1188">
        <v>44002</v>
      </c>
      <c r="N30" s="1173"/>
      <c r="O30" s="997">
        <f>M30+7</f>
        <v>44009</v>
      </c>
      <c r="P30" s="996"/>
      <c r="Q30" s="997" t="s">
        <v>15</v>
      </c>
      <c r="R30" s="996"/>
      <c r="S30" s="47"/>
      <c r="T30" s="47"/>
      <c r="U30" s="2"/>
      <c r="V30" s="2"/>
      <c r="W30" s="2"/>
      <c r="X30" s="2"/>
      <c r="Y30" s="2"/>
      <c r="Z30" s="2"/>
    </row>
    <row r="31" spans="1:26" s="14" customFormat="1" ht="20.25" customHeight="1">
      <c r="A31" s="998" t="s">
        <v>235</v>
      </c>
      <c r="B31" s="999"/>
      <c r="C31" s="999"/>
      <c r="D31" s="1000"/>
      <c r="E31" s="1001">
        <v>19</v>
      </c>
      <c r="F31" s="1002"/>
      <c r="G31" s="883">
        <f>G30+4</f>
        <v>43961</v>
      </c>
      <c r="H31" s="882"/>
      <c r="I31" s="1003">
        <f>G31-1</f>
        <v>43960</v>
      </c>
      <c r="J31" s="1004"/>
      <c r="K31" s="883">
        <f>I31-2</f>
        <v>43958</v>
      </c>
      <c r="L31" s="1005"/>
      <c r="M31" s="1303" t="s">
        <v>15</v>
      </c>
      <c r="N31" s="882"/>
      <c r="O31" s="1006">
        <f>M30</f>
        <v>44002</v>
      </c>
      <c r="P31" s="1007"/>
      <c r="Q31" s="883">
        <f>O31-1</f>
        <v>44001</v>
      </c>
      <c r="R31" s="882"/>
      <c r="S31" s="47"/>
      <c r="T31" s="47"/>
      <c r="U31" s="2"/>
      <c r="V31" s="2"/>
      <c r="W31" s="2"/>
      <c r="X31" s="2"/>
      <c r="Y31" s="2"/>
      <c r="Z31" s="2"/>
    </row>
    <row r="32" spans="1:26" s="14" customFormat="1" ht="20.25" customHeight="1">
      <c r="A32" s="1066" t="s">
        <v>97</v>
      </c>
      <c r="B32" s="1067"/>
      <c r="C32" s="1067"/>
      <c r="D32" s="1068"/>
      <c r="E32" s="1069">
        <v>20</v>
      </c>
      <c r="F32" s="1070"/>
      <c r="G32" s="893">
        <f t="shared" ref="G32:G45" si="29">G30+7</f>
        <v>43964</v>
      </c>
      <c r="H32" s="892"/>
      <c r="I32" s="893">
        <f t="shared" ref="I32:I45" si="30">I30+7</f>
        <v>43965</v>
      </c>
      <c r="J32" s="892"/>
      <c r="K32" s="893">
        <f t="shared" ref="K32:K45" si="31">K30+7</f>
        <v>43967</v>
      </c>
      <c r="L32" s="891"/>
      <c r="M32" s="1180">
        <f>M30+7</f>
        <v>44009</v>
      </c>
      <c r="N32" s="892"/>
      <c r="O32" s="985">
        <f>O30+7</f>
        <v>44016</v>
      </c>
      <c r="P32" s="984"/>
      <c r="Q32" s="985" t="s">
        <v>15</v>
      </c>
      <c r="R32" s="984"/>
      <c r="S32" s="47"/>
      <c r="T32" s="47"/>
      <c r="U32" s="2"/>
      <c r="V32" s="2"/>
      <c r="W32" s="2"/>
      <c r="X32" s="2"/>
      <c r="Y32" s="2"/>
      <c r="Z32" s="2"/>
    </row>
    <row r="33" spans="1:26" s="14" customFormat="1" ht="20.25" customHeight="1">
      <c r="A33" s="1066" t="s">
        <v>236</v>
      </c>
      <c r="B33" s="1067"/>
      <c r="C33" s="1067"/>
      <c r="D33" s="1068"/>
      <c r="E33" s="1069">
        <v>20</v>
      </c>
      <c r="F33" s="1070"/>
      <c r="G33" s="893">
        <f t="shared" si="29"/>
        <v>43968</v>
      </c>
      <c r="H33" s="892"/>
      <c r="I33" s="893">
        <f t="shared" si="30"/>
        <v>43967</v>
      </c>
      <c r="J33" s="892"/>
      <c r="K33" s="893">
        <f t="shared" si="31"/>
        <v>43965</v>
      </c>
      <c r="L33" s="1123"/>
      <c r="M33" s="1180" t="s">
        <v>15</v>
      </c>
      <c r="N33" s="892"/>
      <c r="O33" s="985">
        <f t="shared" ref="O33:O37" si="32">O31+7</f>
        <v>44009</v>
      </c>
      <c r="P33" s="984"/>
      <c r="Q33" s="893">
        <f>Q31+7</f>
        <v>44008</v>
      </c>
      <c r="R33" s="892"/>
      <c r="S33" s="47"/>
      <c r="T33" s="47"/>
      <c r="U33" s="2"/>
      <c r="V33" s="2"/>
      <c r="W33" s="2"/>
      <c r="X33" s="2"/>
      <c r="Y33" s="2"/>
      <c r="Z33" s="2"/>
    </row>
    <row r="34" spans="1:26" s="14" customFormat="1" ht="20.25" customHeight="1">
      <c r="A34" s="1124" t="s">
        <v>108</v>
      </c>
      <c r="B34" s="1125"/>
      <c r="C34" s="1125"/>
      <c r="D34" s="1126"/>
      <c r="E34" s="1166">
        <f t="shared" ref="E34:E45" si="33">E32+1</f>
        <v>21</v>
      </c>
      <c r="F34" s="1167"/>
      <c r="G34" s="883">
        <f t="shared" si="29"/>
        <v>43971</v>
      </c>
      <c r="H34" s="882"/>
      <c r="I34" s="883">
        <f t="shared" si="30"/>
        <v>43972</v>
      </c>
      <c r="J34" s="882"/>
      <c r="K34" s="883">
        <f t="shared" si="31"/>
        <v>43974</v>
      </c>
      <c r="L34" s="1005"/>
      <c r="M34" s="1191">
        <f>M32+7</f>
        <v>44016</v>
      </c>
      <c r="N34" s="1031"/>
      <c r="O34" s="1006">
        <f t="shared" si="32"/>
        <v>44023</v>
      </c>
      <c r="P34" s="1007"/>
      <c r="Q34" s="1006" t="s">
        <v>15</v>
      </c>
      <c r="R34" s="1007"/>
      <c r="S34" s="47"/>
      <c r="T34" s="47"/>
      <c r="U34" s="2"/>
      <c r="V34" s="2"/>
      <c r="W34" s="2"/>
      <c r="X34" s="2"/>
      <c r="Y34" s="2"/>
      <c r="Z34" s="2"/>
    </row>
    <row r="35" spans="1:26" s="14" customFormat="1" ht="20.25" customHeight="1">
      <c r="A35" s="1124" t="s">
        <v>237</v>
      </c>
      <c r="B35" s="1125"/>
      <c r="C35" s="1125"/>
      <c r="D35" s="1126"/>
      <c r="E35" s="1166">
        <f t="shared" si="33"/>
        <v>21</v>
      </c>
      <c r="F35" s="1167"/>
      <c r="G35" s="883">
        <f t="shared" si="29"/>
        <v>43975</v>
      </c>
      <c r="H35" s="882"/>
      <c r="I35" s="883">
        <f t="shared" si="30"/>
        <v>43974</v>
      </c>
      <c r="J35" s="882"/>
      <c r="K35" s="1030">
        <f t="shared" si="31"/>
        <v>43972</v>
      </c>
      <c r="L35" s="1135"/>
      <c r="M35" s="1191" t="s">
        <v>15</v>
      </c>
      <c r="N35" s="1031"/>
      <c r="O35" s="1006">
        <f t="shared" si="32"/>
        <v>44016</v>
      </c>
      <c r="P35" s="1007"/>
      <c r="Q35" s="883">
        <f>Q33+7</f>
        <v>44015</v>
      </c>
      <c r="R35" s="882"/>
      <c r="S35" s="47"/>
      <c r="T35" s="47"/>
      <c r="U35" s="2"/>
      <c r="V35" s="2"/>
      <c r="W35" s="2"/>
      <c r="X35" s="2"/>
      <c r="Y35" s="2"/>
      <c r="Z35" s="2"/>
    </row>
    <row r="36" spans="1:26" s="14" customFormat="1" ht="20.25" customHeight="1">
      <c r="A36" s="1136" t="s">
        <v>109</v>
      </c>
      <c r="B36" s="1137"/>
      <c r="C36" s="1137"/>
      <c r="D36" s="1138"/>
      <c r="E36" s="1069">
        <f t="shared" si="33"/>
        <v>22</v>
      </c>
      <c r="F36" s="1070"/>
      <c r="G36" s="893">
        <f t="shared" si="29"/>
        <v>43978</v>
      </c>
      <c r="H36" s="892"/>
      <c r="I36" s="893">
        <f t="shared" si="30"/>
        <v>43979</v>
      </c>
      <c r="J36" s="892"/>
      <c r="K36" s="893">
        <f t="shared" si="31"/>
        <v>43981</v>
      </c>
      <c r="L36" s="1123"/>
      <c r="M36" s="983">
        <f>7+M34</f>
        <v>44023</v>
      </c>
      <c r="N36" s="984"/>
      <c r="O36" s="985">
        <f t="shared" si="32"/>
        <v>44030</v>
      </c>
      <c r="P36" s="984"/>
      <c r="Q36" s="893" t="s">
        <v>15</v>
      </c>
      <c r="R36" s="892"/>
      <c r="S36" s="46"/>
      <c r="T36" s="46"/>
      <c r="U36" s="2"/>
      <c r="V36" s="2"/>
      <c r="W36" s="2"/>
      <c r="X36" s="2"/>
      <c r="Y36" s="2"/>
      <c r="Z36" s="2"/>
    </row>
    <row r="37" spans="1:26" s="14" customFormat="1" ht="20.25" customHeight="1">
      <c r="A37" s="1136" t="s">
        <v>238</v>
      </c>
      <c r="B37" s="1137"/>
      <c r="C37" s="1137"/>
      <c r="D37" s="1138"/>
      <c r="E37" s="1069">
        <f t="shared" si="33"/>
        <v>22</v>
      </c>
      <c r="F37" s="1070"/>
      <c r="G37" s="893">
        <f t="shared" si="29"/>
        <v>43982</v>
      </c>
      <c r="H37" s="892"/>
      <c r="I37" s="893">
        <f t="shared" si="30"/>
        <v>43981</v>
      </c>
      <c r="J37" s="892"/>
      <c r="K37" s="893">
        <f t="shared" si="31"/>
        <v>43979</v>
      </c>
      <c r="L37" s="1123"/>
      <c r="M37" s="1180" t="s">
        <v>15</v>
      </c>
      <c r="N37" s="892"/>
      <c r="O37" s="985">
        <f t="shared" si="32"/>
        <v>44023</v>
      </c>
      <c r="P37" s="984"/>
      <c r="Q37" s="1304">
        <f>Q35+7</f>
        <v>44022</v>
      </c>
      <c r="R37" s="1305"/>
      <c r="S37" s="46"/>
      <c r="T37" s="46"/>
      <c r="U37" s="2"/>
      <c r="V37" s="2"/>
      <c r="W37" s="2"/>
      <c r="X37" s="2"/>
      <c r="Y37" s="2"/>
      <c r="Z37" s="2"/>
    </row>
    <row r="38" spans="1:26" s="14" customFormat="1" ht="20.25" customHeight="1">
      <c r="A38" s="1139" t="s">
        <v>204</v>
      </c>
      <c r="B38" s="1140"/>
      <c r="C38" s="1140"/>
      <c r="D38" s="1141"/>
      <c r="E38" s="1127">
        <f t="shared" si="33"/>
        <v>23</v>
      </c>
      <c r="F38" s="1128"/>
      <c r="G38" s="883">
        <f t="shared" si="29"/>
        <v>43985</v>
      </c>
      <c r="H38" s="882"/>
      <c r="I38" s="883">
        <f t="shared" si="30"/>
        <v>43986</v>
      </c>
      <c r="J38" s="882"/>
      <c r="K38" s="883">
        <f t="shared" si="31"/>
        <v>43988</v>
      </c>
      <c r="L38" s="1005"/>
      <c r="M38" s="1303">
        <f>M36+7</f>
        <v>44030</v>
      </c>
      <c r="N38" s="882"/>
      <c r="O38" s="1006">
        <f>O34+14</f>
        <v>44037</v>
      </c>
      <c r="P38" s="1007"/>
      <c r="Q38" s="1030" t="s">
        <v>15</v>
      </c>
      <c r="R38" s="1031"/>
      <c r="S38" s="46"/>
      <c r="T38" s="48"/>
      <c r="U38" s="48"/>
      <c r="V38" s="2"/>
      <c r="W38" s="2"/>
      <c r="X38" s="2"/>
      <c r="Y38" s="2"/>
      <c r="Z38" s="2"/>
    </row>
    <row r="39" spans="1:26" s="14" customFormat="1" ht="20.25" customHeight="1">
      <c r="A39" s="1139" t="s">
        <v>235</v>
      </c>
      <c r="B39" s="1140"/>
      <c r="C39" s="1140"/>
      <c r="D39" s="1141"/>
      <c r="E39" s="1127">
        <f t="shared" si="33"/>
        <v>23</v>
      </c>
      <c r="F39" s="1128"/>
      <c r="G39" s="883">
        <f t="shared" si="29"/>
        <v>43989</v>
      </c>
      <c r="H39" s="882"/>
      <c r="I39" s="883">
        <f t="shared" si="30"/>
        <v>43988</v>
      </c>
      <c r="J39" s="882"/>
      <c r="K39" s="1030">
        <f t="shared" si="31"/>
        <v>43986</v>
      </c>
      <c r="L39" s="1135"/>
      <c r="M39" s="1303" t="s">
        <v>15</v>
      </c>
      <c r="N39" s="882"/>
      <c r="O39" s="1006">
        <f>O37+7</f>
        <v>44030</v>
      </c>
      <c r="P39" s="1007"/>
      <c r="Q39" s="1306">
        <f>Q37+7</f>
        <v>44029</v>
      </c>
      <c r="R39" s="1307"/>
      <c r="S39" s="46"/>
      <c r="T39" s="48"/>
      <c r="U39" s="48"/>
      <c r="V39" s="2"/>
      <c r="W39" s="2"/>
      <c r="X39" s="2"/>
      <c r="Y39" s="2"/>
      <c r="Z39" s="2"/>
    </row>
    <row r="40" spans="1:26" s="14" customFormat="1" ht="20.25" customHeight="1">
      <c r="A40" s="1136" t="s">
        <v>14</v>
      </c>
      <c r="B40" s="1137"/>
      <c r="C40" s="1137"/>
      <c r="D40" s="1138"/>
      <c r="E40" s="1069">
        <f t="shared" si="33"/>
        <v>24</v>
      </c>
      <c r="F40" s="1070"/>
      <c r="G40" s="893">
        <f t="shared" si="29"/>
        <v>43992</v>
      </c>
      <c r="H40" s="892"/>
      <c r="I40" s="893">
        <f t="shared" si="30"/>
        <v>43993</v>
      </c>
      <c r="J40" s="892"/>
      <c r="K40" s="893">
        <f t="shared" si="31"/>
        <v>43995</v>
      </c>
      <c r="L40" s="1123"/>
      <c r="M40" s="1180">
        <f>M38+7</f>
        <v>44037</v>
      </c>
      <c r="N40" s="892"/>
      <c r="O40" s="985">
        <f>O38+7</f>
        <v>44044</v>
      </c>
      <c r="P40" s="984"/>
      <c r="Q40" s="985" t="s">
        <v>15</v>
      </c>
      <c r="R40" s="984"/>
      <c r="S40" s="46"/>
      <c r="T40" s="46"/>
      <c r="U40" s="2"/>
      <c r="V40" s="2"/>
      <c r="W40" s="2"/>
      <c r="X40" s="2"/>
      <c r="Y40" s="2"/>
      <c r="Z40" s="2"/>
    </row>
    <row r="41" spans="1:26" s="14" customFormat="1" ht="20.25" customHeight="1">
      <c r="A41" s="1136" t="s">
        <v>236</v>
      </c>
      <c r="B41" s="1137"/>
      <c r="C41" s="1137"/>
      <c r="D41" s="1138"/>
      <c r="E41" s="1069">
        <f t="shared" si="33"/>
        <v>24</v>
      </c>
      <c r="F41" s="1070"/>
      <c r="G41" s="893">
        <f t="shared" si="29"/>
        <v>43996</v>
      </c>
      <c r="H41" s="892"/>
      <c r="I41" s="893">
        <f t="shared" si="30"/>
        <v>43995</v>
      </c>
      <c r="J41" s="892"/>
      <c r="K41" s="893">
        <f t="shared" si="31"/>
        <v>43993</v>
      </c>
      <c r="L41" s="1123"/>
      <c r="M41" s="1180" t="s">
        <v>15</v>
      </c>
      <c r="N41" s="892"/>
      <c r="O41" s="985">
        <f>O37+14</f>
        <v>44037</v>
      </c>
      <c r="P41" s="984"/>
      <c r="Q41" s="893">
        <f>Q39+7</f>
        <v>44036</v>
      </c>
      <c r="R41" s="892"/>
      <c r="S41" s="46"/>
      <c r="T41" s="46"/>
      <c r="U41" s="2"/>
      <c r="V41" s="2"/>
      <c r="W41" s="2"/>
      <c r="X41" s="2"/>
      <c r="Y41" s="2"/>
      <c r="Z41" s="2"/>
    </row>
    <row r="42" spans="1:26" s="14" customFormat="1" ht="20.25" customHeight="1">
      <c r="A42" s="1124" t="s">
        <v>114</v>
      </c>
      <c r="B42" s="1125"/>
      <c r="C42" s="1125"/>
      <c r="D42" s="1126"/>
      <c r="E42" s="1127">
        <f t="shared" si="33"/>
        <v>25</v>
      </c>
      <c r="F42" s="1128"/>
      <c r="G42" s="1030">
        <f t="shared" si="29"/>
        <v>43999</v>
      </c>
      <c r="H42" s="1031"/>
      <c r="I42" s="1030">
        <f t="shared" si="30"/>
        <v>44000</v>
      </c>
      <c r="J42" s="1031"/>
      <c r="K42" s="883">
        <f t="shared" si="31"/>
        <v>44002</v>
      </c>
      <c r="L42" s="1005"/>
      <c r="M42" s="1129">
        <f>M40+7</f>
        <v>44044</v>
      </c>
      <c r="N42" s="1007"/>
      <c r="O42" s="1006">
        <f>O40+7</f>
        <v>44051</v>
      </c>
      <c r="P42" s="1007"/>
      <c r="Q42" s="1130" t="s">
        <v>15</v>
      </c>
      <c r="R42" s="1131"/>
      <c r="S42" s="46"/>
      <c r="T42" s="46"/>
      <c r="U42" s="2"/>
      <c r="V42" s="2"/>
      <c r="W42" s="2"/>
      <c r="X42" s="2"/>
      <c r="Y42" s="2"/>
      <c r="Z42" s="2"/>
    </row>
    <row r="43" spans="1:26" s="14" customFormat="1" ht="20.25" customHeight="1">
      <c r="A43" s="1124" t="s">
        <v>237</v>
      </c>
      <c r="B43" s="1125"/>
      <c r="C43" s="1125"/>
      <c r="D43" s="1126"/>
      <c r="E43" s="1127">
        <f t="shared" si="33"/>
        <v>25</v>
      </c>
      <c r="F43" s="1128"/>
      <c r="G43" s="1030">
        <f t="shared" si="29"/>
        <v>44003</v>
      </c>
      <c r="H43" s="1031"/>
      <c r="I43" s="1030">
        <f t="shared" si="30"/>
        <v>44002</v>
      </c>
      <c r="J43" s="1031"/>
      <c r="K43" s="1030">
        <f t="shared" si="31"/>
        <v>44000</v>
      </c>
      <c r="L43" s="1135"/>
      <c r="M43" s="1303" t="s">
        <v>15</v>
      </c>
      <c r="N43" s="882"/>
      <c r="O43" s="1006">
        <f>O41+7</f>
        <v>44044</v>
      </c>
      <c r="P43" s="1007"/>
      <c r="Q43" s="1030">
        <f>Q41+7</f>
        <v>44043</v>
      </c>
      <c r="R43" s="1031"/>
      <c r="S43" s="46"/>
      <c r="T43" s="46"/>
      <c r="U43" s="2"/>
      <c r="V43" s="2"/>
      <c r="W43" s="2"/>
      <c r="X43" s="2"/>
      <c r="Y43" s="2"/>
      <c r="Z43" s="2"/>
    </row>
    <row r="44" spans="1:26" s="14" customFormat="1" ht="20.25" customHeight="1">
      <c r="A44" s="1144" t="s">
        <v>110</v>
      </c>
      <c r="B44" s="1145"/>
      <c r="C44" s="1145"/>
      <c r="D44" s="1146"/>
      <c r="E44" s="1147">
        <f t="shared" si="33"/>
        <v>26</v>
      </c>
      <c r="F44" s="1148"/>
      <c r="G44" s="985">
        <f t="shared" si="29"/>
        <v>44006</v>
      </c>
      <c r="H44" s="984"/>
      <c r="I44" s="1149">
        <f t="shared" si="30"/>
        <v>44007</v>
      </c>
      <c r="J44" s="984"/>
      <c r="K44" s="893">
        <f t="shared" si="31"/>
        <v>44009</v>
      </c>
      <c r="L44" s="1123"/>
      <c r="M44" s="983">
        <f>M42+7</f>
        <v>44051</v>
      </c>
      <c r="N44" s="984"/>
      <c r="O44" s="985">
        <f>O42+7</f>
        <v>44058</v>
      </c>
      <c r="P44" s="984"/>
      <c r="Q44" s="985" t="s">
        <v>15</v>
      </c>
      <c r="R44" s="984"/>
      <c r="S44" s="46"/>
      <c r="T44" s="46"/>
      <c r="U44" s="2"/>
      <c r="V44" s="2"/>
      <c r="W44" s="2"/>
      <c r="Y44" s="2"/>
      <c r="Z44" s="2"/>
    </row>
    <row r="45" spans="1:26" s="14" customFormat="1" ht="20.25" customHeight="1">
      <c r="A45" s="1144" t="s">
        <v>238</v>
      </c>
      <c r="B45" s="1145"/>
      <c r="C45" s="1145"/>
      <c r="D45" s="1146"/>
      <c r="E45" s="1147">
        <f t="shared" si="33"/>
        <v>26</v>
      </c>
      <c r="F45" s="1148"/>
      <c r="G45" s="985">
        <f t="shared" si="29"/>
        <v>44010</v>
      </c>
      <c r="H45" s="984"/>
      <c r="I45" s="985">
        <f t="shared" si="30"/>
        <v>44009</v>
      </c>
      <c r="J45" s="984"/>
      <c r="K45" s="893">
        <f t="shared" si="31"/>
        <v>44007</v>
      </c>
      <c r="L45" s="1123"/>
      <c r="M45" s="1308" t="s">
        <v>15</v>
      </c>
      <c r="N45" s="870"/>
      <c r="O45" s="985">
        <f>O43+7</f>
        <v>44051</v>
      </c>
      <c r="P45" s="984"/>
      <c r="Q45" s="871">
        <f>Q43+7</f>
        <v>44050</v>
      </c>
      <c r="R45" s="870"/>
      <c r="S45" s="46"/>
      <c r="T45" s="46"/>
      <c r="U45" s="2"/>
      <c r="V45" s="2"/>
      <c r="W45" s="2"/>
      <c r="Y45" s="2"/>
      <c r="Z45" s="2"/>
    </row>
    <row r="46" spans="1:26" s="3" customFormat="1" ht="15" customHeight="1">
      <c r="A46" s="986" t="s">
        <v>90</v>
      </c>
      <c r="B46" s="987"/>
      <c r="C46" s="987"/>
      <c r="D46" s="987"/>
      <c r="E46" s="987"/>
      <c r="F46" s="987"/>
      <c r="G46" s="987"/>
      <c r="H46" s="987"/>
      <c r="I46" s="987"/>
      <c r="J46" s="987"/>
      <c r="K46" s="987"/>
      <c r="L46" s="987"/>
      <c r="M46" s="987"/>
      <c r="N46" s="987"/>
      <c r="O46" s="987"/>
      <c r="P46" s="265"/>
      <c r="Q46" s="266"/>
      <c r="R46" s="267"/>
      <c r="S46" s="1"/>
      <c r="T46" s="1"/>
      <c r="U46" s="51"/>
      <c r="V46" s="51"/>
      <c r="W46" s="51"/>
      <c r="X46" s="1"/>
      <c r="Y46" s="1"/>
      <c r="Z46" s="1"/>
    </row>
    <row r="47" spans="1:26" s="3" customFormat="1" ht="18" customHeight="1">
      <c r="A47" s="988"/>
      <c r="B47" s="989"/>
      <c r="C47" s="989"/>
      <c r="D47" s="989"/>
      <c r="E47" s="989"/>
      <c r="F47" s="989"/>
      <c r="G47" s="989"/>
      <c r="H47" s="989"/>
      <c r="I47" s="989"/>
      <c r="J47" s="989"/>
      <c r="K47" s="989"/>
      <c r="L47" s="989"/>
      <c r="M47" s="989"/>
      <c r="N47" s="989"/>
      <c r="O47" s="989"/>
      <c r="P47" s="49"/>
      <c r="Q47" s="50"/>
      <c r="R47" s="1"/>
      <c r="S47" s="1"/>
      <c r="T47" s="1"/>
      <c r="U47" s="51"/>
      <c r="V47" s="51"/>
      <c r="W47" s="51"/>
      <c r="X47" s="1"/>
      <c r="Y47" s="1"/>
      <c r="Z47" s="1"/>
    </row>
    <row r="48" spans="1:26" s="1" customFormat="1" ht="31.15" customHeight="1">
      <c r="A48" s="203" t="s">
        <v>104</v>
      </c>
      <c r="B48" s="204" t="s">
        <v>91</v>
      </c>
      <c r="C48" s="4"/>
      <c r="D48" s="4"/>
      <c r="E48" s="4"/>
      <c r="F48" s="4"/>
      <c r="G48" s="4"/>
      <c r="H48" s="52"/>
      <c r="I48" s="4"/>
      <c r="J48" s="52"/>
      <c r="K48" s="4"/>
      <c r="L48" s="52"/>
      <c r="M48" s="4"/>
      <c r="N48" s="52"/>
      <c r="O48" s="4"/>
      <c r="P48" s="52"/>
      <c r="Q48" s="58"/>
      <c r="R48" s="58"/>
      <c r="S48" s="58"/>
      <c r="T48" s="58"/>
      <c r="U48" s="58"/>
      <c r="V48" s="58"/>
      <c r="W48" s="58"/>
    </row>
    <row r="49" spans="1:51" s="1" customFormat="1" ht="21" customHeight="1">
      <c r="A49" s="990"/>
      <c r="B49" s="991"/>
      <c r="C49" s="991"/>
      <c r="D49" s="271"/>
      <c r="E49" s="991"/>
      <c r="F49" s="1027"/>
      <c r="G49" s="980" t="s">
        <v>32</v>
      </c>
      <c r="H49" s="981"/>
      <c r="I49" s="980" t="s">
        <v>47</v>
      </c>
      <c r="J49" s="981"/>
      <c r="K49" s="980" t="s">
        <v>25</v>
      </c>
      <c r="L49" s="981"/>
      <c r="M49" s="992" t="s">
        <v>20</v>
      </c>
      <c r="N49" s="993"/>
      <c r="O49" s="980" t="s">
        <v>26</v>
      </c>
      <c r="P49" s="1028"/>
      <c r="Q49" s="994" t="s">
        <v>63</v>
      </c>
      <c r="R49" s="981"/>
      <c r="S49" s="995" t="s">
        <v>54</v>
      </c>
      <c r="T49" s="981"/>
      <c r="U49" s="980" t="s">
        <v>64</v>
      </c>
      <c r="V49" s="995"/>
      <c r="W49" s="980" t="s">
        <v>65</v>
      </c>
      <c r="X49" s="981"/>
      <c r="AB49" s="978"/>
      <c r="AC49" s="978"/>
      <c r="AD49" s="978"/>
      <c r="AE49" s="275"/>
      <c r="AF49" s="978"/>
      <c r="AG49" s="978"/>
      <c r="AH49" s="972"/>
      <c r="AI49" s="972"/>
      <c r="AJ49" s="972"/>
      <c r="AK49" s="972"/>
      <c r="AL49" s="972"/>
      <c r="AM49" s="972"/>
      <c r="AN49" s="982"/>
      <c r="AO49" s="982"/>
      <c r="AP49" s="972"/>
      <c r="AQ49" s="972"/>
      <c r="AR49" s="972"/>
      <c r="AS49" s="972"/>
      <c r="AT49" s="972"/>
      <c r="AU49" s="972"/>
      <c r="AV49" s="972"/>
      <c r="AW49" s="972"/>
      <c r="AX49" s="972"/>
      <c r="AY49" s="972"/>
    </row>
    <row r="50" spans="1:51" s="1" customFormat="1" ht="15" customHeight="1">
      <c r="A50" s="973" t="s">
        <v>66</v>
      </c>
      <c r="B50" s="974"/>
      <c r="C50" s="974"/>
      <c r="D50" s="974"/>
      <c r="E50" s="974" t="s">
        <v>2</v>
      </c>
      <c r="F50" s="975"/>
      <c r="G50" s="973"/>
      <c r="H50" s="975"/>
      <c r="I50" s="973"/>
      <c r="J50" s="975"/>
      <c r="K50" s="973"/>
      <c r="L50" s="975"/>
      <c r="M50" s="973"/>
      <c r="N50" s="975"/>
      <c r="O50" s="973"/>
      <c r="P50" s="976"/>
      <c r="Q50" s="977" t="s">
        <v>28</v>
      </c>
      <c r="R50" s="975"/>
      <c r="S50" s="974" t="s">
        <v>45</v>
      </c>
      <c r="T50" s="975"/>
      <c r="U50" s="973" t="s">
        <v>23</v>
      </c>
      <c r="V50" s="974"/>
      <c r="W50" s="973" t="s">
        <v>28</v>
      </c>
      <c r="X50" s="975"/>
      <c r="AB50" s="978"/>
      <c r="AC50" s="978"/>
      <c r="AD50" s="978"/>
      <c r="AE50" s="978"/>
      <c r="AF50" s="978"/>
      <c r="AG50" s="978"/>
      <c r="AH50" s="979"/>
      <c r="AI50" s="979"/>
      <c r="AJ50" s="979"/>
      <c r="AK50" s="979"/>
      <c r="AL50" s="979"/>
      <c r="AM50" s="979"/>
      <c r="AN50" s="979"/>
      <c r="AO50" s="979"/>
      <c r="AP50" s="979"/>
      <c r="AQ50" s="979"/>
      <c r="AR50" s="951"/>
      <c r="AS50" s="951"/>
      <c r="AT50" s="951"/>
      <c r="AU50" s="951"/>
      <c r="AV50" s="951"/>
      <c r="AW50" s="951"/>
      <c r="AX50" s="951"/>
      <c r="AY50" s="951"/>
    </row>
    <row r="51" spans="1:51" s="1" customFormat="1" ht="20.25" customHeight="1">
      <c r="A51" s="952" t="s">
        <v>184</v>
      </c>
      <c r="B51" s="953"/>
      <c r="C51" s="953"/>
      <c r="D51" s="954"/>
      <c r="E51" s="955" t="s">
        <v>185</v>
      </c>
      <c r="F51" s="955"/>
      <c r="G51" s="219">
        <v>43953</v>
      </c>
      <c r="H51" s="220">
        <f>G51+1</f>
        <v>43954</v>
      </c>
      <c r="I51" s="956">
        <f>G51+1</f>
        <v>43954</v>
      </c>
      <c r="J51" s="957"/>
      <c r="K51" s="958">
        <f>I51+2</f>
        <v>43956</v>
      </c>
      <c r="L51" s="959"/>
      <c r="M51" s="960">
        <f>K51+1</f>
        <v>43957</v>
      </c>
      <c r="N51" s="960"/>
      <c r="O51" s="961" t="s">
        <v>15</v>
      </c>
      <c r="P51" s="962"/>
      <c r="Q51" s="963">
        <v>43994</v>
      </c>
      <c r="R51" s="964"/>
      <c r="S51" s="965">
        <f>Q51+2</f>
        <v>43996</v>
      </c>
      <c r="T51" s="964"/>
      <c r="U51" s="965">
        <f>3+S51</f>
        <v>43999</v>
      </c>
      <c r="V51" s="964"/>
      <c r="W51" s="965">
        <f>2+U51</f>
        <v>44001</v>
      </c>
      <c r="X51" s="964"/>
      <c r="AB51" s="940"/>
      <c r="AC51" s="940"/>
      <c r="AD51" s="940"/>
      <c r="AE51" s="940"/>
      <c r="AF51" s="949"/>
      <c r="AG51" s="949"/>
      <c r="AH51" s="383"/>
      <c r="AI51" s="384"/>
      <c r="AJ51" s="950"/>
      <c r="AK51" s="950"/>
      <c r="AL51" s="950"/>
      <c r="AM51" s="950"/>
      <c r="AN51" s="966"/>
      <c r="AO51" s="935"/>
      <c r="AP51" s="950"/>
      <c r="AQ51" s="950"/>
      <c r="AR51" s="935"/>
      <c r="AS51" s="935"/>
      <c r="AT51" s="935"/>
      <c r="AU51" s="935"/>
      <c r="AV51" s="935"/>
      <c r="AW51" s="935"/>
      <c r="AX51" s="935"/>
      <c r="AY51" s="935"/>
    </row>
    <row r="52" spans="1:51" s="1" customFormat="1" ht="20.25" customHeight="1">
      <c r="A52" s="967" t="s">
        <v>76</v>
      </c>
      <c r="B52" s="968"/>
      <c r="C52" s="968"/>
      <c r="D52" s="969"/>
      <c r="E52" s="970" t="s">
        <v>186</v>
      </c>
      <c r="F52" s="970"/>
      <c r="G52" s="219">
        <f>G51+2</f>
        <v>43955</v>
      </c>
      <c r="H52" s="220">
        <f>IF(G52="","",G52+1)</f>
        <v>43956</v>
      </c>
      <c r="I52" s="971">
        <f>H52</f>
        <v>43956</v>
      </c>
      <c r="J52" s="971"/>
      <c r="K52" s="931">
        <f>I52+1</f>
        <v>43957</v>
      </c>
      <c r="L52" s="931"/>
      <c r="M52" s="931" t="s">
        <v>15</v>
      </c>
      <c r="N52" s="931"/>
      <c r="O52" s="947" t="s">
        <v>15</v>
      </c>
      <c r="P52" s="948"/>
      <c r="Q52" s="920"/>
      <c r="R52" s="921"/>
      <c r="S52" s="925"/>
      <c r="T52" s="921"/>
      <c r="U52" s="925"/>
      <c r="V52" s="921"/>
      <c r="W52" s="925"/>
      <c r="X52" s="921"/>
      <c r="AB52" s="940"/>
      <c r="AC52" s="940"/>
      <c r="AD52" s="940"/>
      <c r="AE52" s="940"/>
      <c r="AF52" s="949"/>
      <c r="AG52" s="949"/>
      <c r="AH52" s="383"/>
      <c r="AI52" s="384"/>
      <c r="AJ52" s="950"/>
      <c r="AK52" s="950"/>
      <c r="AL52" s="950"/>
      <c r="AM52" s="950"/>
      <c r="AN52" s="950"/>
      <c r="AO52" s="950"/>
      <c r="AP52" s="950"/>
      <c r="AQ52" s="950"/>
      <c r="AR52" s="935"/>
      <c r="AS52" s="935"/>
      <c r="AT52" s="935"/>
      <c r="AU52" s="935"/>
      <c r="AV52" s="935"/>
      <c r="AW52" s="935"/>
      <c r="AX52" s="935"/>
      <c r="AY52" s="935"/>
    </row>
    <row r="53" spans="1:51" s="1" customFormat="1" ht="20.25" customHeight="1">
      <c r="A53" s="937" t="s">
        <v>49</v>
      </c>
      <c r="B53" s="938"/>
      <c r="C53" s="938"/>
      <c r="D53" s="939"/>
      <c r="E53" s="1121" t="s">
        <v>239</v>
      </c>
      <c r="F53" s="1122"/>
      <c r="G53" s="219">
        <f>G52+3</f>
        <v>43958</v>
      </c>
      <c r="H53" s="220">
        <f>IF(G53="","",G53+1)</f>
        <v>43959</v>
      </c>
      <c r="I53" s="931">
        <f>H53</f>
        <v>43959</v>
      </c>
      <c r="J53" s="931"/>
      <c r="K53" s="931">
        <f>I53+2</f>
        <v>43961</v>
      </c>
      <c r="L53" s="931"/>
      <c r="M53" s="927" t="s">
        <v>15</v>
      </c>
      <c r="N53" s="928"/>
      <c r="O53" s="1059" t="s">
        <v>15</v>
      </c>
      <c r="P53" s="1060"/>
      <c r="Q53" s="920"/>
      <c r="R53" s="921"/>
      <c r="S53" s="925"/>
      <c r="T53" s="921"/>
      <c r="U53" s="925"/>
      <c r="V53" s="921"/>
      <c r="W53" s="925"/>
      <c r="X53" s="921"/>
      <c r="AB53" s="940"/>
      <c r="AC53" s="940"/>
      <c r="AD53" s="940"/>
      <c r="AE53" s="940"/>
      <c r="AF53" s="949"/>
      <c r="AG53" s="949"/>
      <c r="AH53" s="383"/>
      <c r="AI53" s="384"/>
      <c r="AJ53" s="950"/>
      <c r="AK53" s="950"/>
      <c r="AL53" s="950"/>
      <c r="AM53" s="950"/>
      <c r="AN53" s="966"/>
      <c r="AO53" s="935"/>
      <c r="AP53" s="1061"/>
      <c r="AQ53" s="950"/>
      <c r="AR53" s="935"/>
      <c r="AS53" s="935"/>
      <c r="AT53" s="935"/>
      <c r="AU53" s="935"/>
      <c r="AV53" s="935"/>
      <c r="AW53" s="935"/>
      <c r="AX53" s="935"/>
      <c r="AY53" s="935"/>
    </row>
    <row r="54" spans="1:51" s="1" customFormat="1" ht="20.25" customHeight="1">
      <c r="A54" s="967" t="s">
        <v>10</v>
      </c>
      <c r="B54" s="968"/>
      <c r="C54" s="968"/>
      <c r="D54" s="969"/>
      <c r="E54" s="1121" t="s">
        <v>240</v>
      </c>
      <c r="F54" s="1122"/>
      <c r="G54" s="932" t="s">
        <v>15</v>
      </c>
      <c r="H54" s="936"/>
      <c r="I54" s="932" t="s">
        <v>15</v>
      </c>
      <c r="J54" s="936"/>
      <c r="K54" s="932" t="s">
        <v>15</v>
      </c>
      <c r="L54" s="936"/>
      <c r="M54" s="927">
        <v>43958</v>
      </c>
      <c r="N54" s="928"/>
      <c r="O54" s="1047" t="s">
        <v>15</v>
      </c>
      <c r="P54" s="1065"/>
      <c r="Q54" s="920"/>
      <c r="R54" s="921"/>
      <c r="S54" s="925"/>
      <c r="T54" s="921"/>
      <c r="U54" s="925"/>
      <c r="V54" s="921"/>
      <c r="W54" s="925"/>
      <c r="X54" s="921"/>
      <c r="AB54" s="385"/>
      <c r="AC54" s="385"/>
      <c r="AD54" s="385"/>
      <c r="AE54" s="385"/>
      <c r="AF54" s="386"/>
      <c r="AG54" s="386"/>
      <c r="AH54" s="383"/>
      <c r="AI54" s="384"/>
      <c r="AJ54" s="387"/>
      <c r="AK54" s="387"/>
      <c r="AL54" s="387"/>
      <c r="AM54" s="387"/>
      <c r="AN54" s="388"/>
      <c r="AO54" s="274"/>
      <c r="AP54" s="389"/>
      <c r="AQ54" s="387"/>
      <c r="AR54" s="274"/>
      <c r="AS54" s="274"/>
      <c r="AT54" s="274"/>
      <c r="AU54" s="274"/>
      <c r="AV54" s="274"/>
      <c r="AW54" s="274"/>
      <c r="AX54" s="274"/>
      <c r="AY54" s="274"/>
    </row>
    <row r="55" spans="1:51" s="1" customFormat="1" ht="20.25" customHeight="1">
      <c r="A55" s="937" t="s">
        <v>187</v>
      </c>
      <c r="B55" s="938"/>
      <c r="C55" s="938"/>
      <c r="D55" s="939"/>
      <c r="E55" s="1120" t="s">
        <v>188</v>
      </c>
      <c r="F55" s="1120"/>
      <c r="G55" s="931" t="s">
        <v>15</v>
      </c>
      <c r="H55" s="931"/>
      <c r="I55" s="931" t="s">
        <v>15</v>
      </c>
      <c r="J55" s="931"/>
      <c r="K55" s="931" t="s">
        <v>15</v>
      </c>
      <c r="L55" s="931"/>
      <c r="M55" s="402">
        <v>43951</v>
      </c>
      <c r="N55" s="403">
        <f>M55+1</f>
        <v>43952</v>
      </c>
      <c r="O55" s="1047">
        <f>M55</f>
        <v>43951</v>
      </c>
      <c r="P55" s="1065"/>
      <c r="Q55" s="920"/>
      <c r="R55" s="921"/>
      <c r="S55" s="925"/>
      <c r="T55" s="921"/>
      <c r="U55" s="925"/>
      <c r="V55" s="921"/>
      <c r="W55" s="925"/>
      <c r="X55" s="921"/>
      <c r="AB55" s="940"/>
      <c r="AC55" s="940"/>
      <c r="AD55" s="940"/>
      <c r="AE55" s="940"/>
      <c r="AF55" s="949"/>
      <c r="AG55" s="949"/>
      <c r="AH55" s="383"/>
      <c r="AI55" s="384"/>
      <c r="AJ55" s="950"/>
      <c r="AK55" s="950"/>
      <c r="AL55" s="950"/>
      <c r="AM55" s="950"/>
      <c r="AN55" s="966"/>
      <c r="AO55" s="935"/>
      <c r="AP55" s="1061"/>
      <c r="AQ55" s="950"/>
      <c r="AR55" s="274"/>
      <c r="AS55" s="274"/>
      <c r="AT55" s="274"/>
      <c r="AU55" s="274"/>
      <c r="AV55" s="274"/>
      <c r="AW55" s="274"/>
      <c r="AX55" s="274"/>
      <c r="AY55" s="274"/>
    </row>
    <row r="56" spans="1:51" s="1" customFormat="1" ht="20.25" customHeight="1">
      <c r="A56" s="937" t="s">
        <v>70</v>
      </c>
      <c r="B56" s="938"/>
      <c r="C56" s="938"/>
      <c r="D56" s="939"/>
      <c r="E56" s="1120" t="s">
        <v>241</v>
      </c>
      <c r="F56" s="1120"/>
      <c r="G56" s="931" t="s">
        <v>15</v>
      </c>
      <c r="H56" s="931"/>
      <c r="I56" s="931" t="s">
        <v>15</v>
      </c>
      <c r="J56" s="931"/>
      <c r="K56" s="931" t="s">
        <v>15</v>
      </c>
      <c r="L56" s="931"/>
      <c r="M56" s="232">
        <f>M55+9</f>
        <v>43960</v>
      </c>
      <c r="N56" s="233">
        <f>1+M56</f>
        <v>43961</v>
      </c>
      <c r="O56" s="1059">
        <f>M56</f>
        <v>43960</v>
      </c>
      <c r="P56" s="1060"/>
      <c r="Q56" s="922"/>
      <c r="R56" s="923"/>
      <c r="S56" s="926"/>
      <c r="T56" s="923"/>
      <c r="U56" s="926"/>
      <c r="V56" s="923"/>
      <c r="W56" s="926"/>
      <c r="X56" s="923"/>
      <c r="AB56" s="940"/>
      <c r="AC56" s="940"/>
      <c r="AD56" s="940"/>
      <c r="AE56" s="940"/>
      <c r="AF56" s="949"/>
      <c r="AG56" s="949"/>
      <c r="AH56" s="383"/>
      <c r="AI56" s="384"/>
      <c r="AJ56" s="950"/>
      <c r="AK56" s="950"/>
      <c r="AL56" s="950"/>
      <c r="AM56" s="950"/>
      <c r="AN56" s="966"/>
      <c r="AO56" s="935"/>
      <c r="AP56" s="1061"/>
      <c r="AQ56" s="950"/>
      <c r="AR56" s="274"/>
      <c r="AS56" s="274"/>
      <c r="AT56" s="274"/>
      <c r="AU56" s="274"/>
      <c r="AV56" s="274"/>
      <c r="AW56" s="274"/>
      <c r="AX56" s="274"/>
      <c r="AY56" s="274"/>
    </row>
    <row r="57" spans="1:51" s="1" customFormat="1" ht="20.25" customHeight="1">
      <c r="A57" s="1163" t="s">
        <v>191</v>
      </c>
      <c r="B57" s="1164"/>
      <c r="C57" s="1164"/>
      <c r="D57" s="1165"/>
      <c r="E57" s="897" t="s">
        <v>192</v>
      </c>
      <c r="F57" s="897"/>
      <c r="G57" s="212">
        <f>G51+14</f>
        <v>43967</v>
      </c>
      <c r="H57" s="218">
        <f>G57+1</f>
        <v>43968</v>
      </c>
      <c r="I57" s="889">
        <f>I51+14</f>
        <v>43968</v>
      </c>
      <c r="J57" s="890"/>
      <c r="K57" s="889">
        <f>K51+14</f>
        <v>43970</v>
      </c>
      <c r="L57" s="890"/>
      <c r="M57" s="1062">
        <f>M51+14</f>
        <v>43971</v>
      </c>
      <c r="N57" s="914"/>
      <c r="O57" s="902" t="s">
        <v>15</v>
      </c>
      <c r="P57" s="903"/>
      <c r="Q57" s="941">
        <f>Q51+7</f>
        <v>44001</v>
      </c>
      <c r="R57" s="942"/>
      <c r="S57" s="945">
        <f>S51+7</f>
        <v>44003</v>
      </c>
      <c r="T57" s="942"/>
      <c r="U57" s="945">
        <f>U51+7</f>
        <v>44006</v>
      </c>
      <c r="V57" s="942"/>
      <c r="W57" s="945">
        <f>W51+7</f>
        <v>44008</v>
      </c>
      <c r="X57" s="942"/>
      <c r="AB57" s="1057"/>
      <c r="AC57" s="1057"/>
      <c r="AD57" s="1057"/>
      <c r="AE57" s="1057"/>
      <c r="AF57" s="1063"/>
      <c r="AG57" s="1063"/>
      <c r="AH57" s="390"/>
      <c r="AI57" s="391"/>
      <c r="AJ57" s="930"/>
      <c r="AK57" s="930"/>
      <c r="AL57" s="930"/>
      <c r="AM57" s="930"/>
      <c r="AN57" s="916"/>
      <c r="AO57" s="916"/>
      <c r="AP57" s="916"/>
      <c r="AQ57" s="916"/>
      <c r="AR57" s="916"/>
      <c r="AS57" s="916"/>
      <c r="AT57" s="916"/>
      <c r="AU57" s="916"/>
      <c r="AV57" s="916"/>
      <c r="AW57" s="916"/>
      <c r="AX57" s="916"/>
      <c r="AY57" s="916"/>
    </row>
    <row r="58" spans="1:51" s="1" customFormat="1" ht="20.25" customHeight="1">
      <c r="A58" s="1160" t="s">
        <v>67</v>
      </c>
      <c r="B58" s="1161"/>
      <c r="C58" s="1161"/>
      <c r="D58" s="1162"/>
      <c r="E58" s="1157" t="s">
        <v>242</v>
      </c>
      <c r="F58" s="1157"/>
      <c r="G58" s="212">
        <f>G52+7</f>
        <v>43962</v>
      </c>
      <c r="H58" s="218">
        <f>G58+1</f>
        <v>43963</v>
      </c>
      <c r="I58" s="900">
        <f>I52+7</f>
        <v>43963</v>
      </c>
      <c r="J58" s="900"/>
      <c r="K58" s="900">
        <f>K52+7</f>
        <v>43964</v>
      </c>
      <c r="L58" s="900"/>
      <c r="M58" s="900" t="s">
        <v>15</v>
      </c>
      <c r="N58" s="889"/>
      <c r="O58" s="1119" t="s">
        <v>15</v>
      </c>
      <c r="P58" s="903"/>
      <c r="Q58" s="943"/>
      <c r="R58" s="944"/>
      <c r="S58" s="946"/>
      <c r="T58" s="944"/>
      <c r="U58" s="946"/>
      <c r="V58" s="944"/>
      <c r="W58" s="946"/>
      <c r="X58" s="944"/>
      <c r="AB58" s="1057"/>
      <c r="AC58" s="1057"/>
      <c r="AD58" s="1057"/>
      <c r="AE58" s="1057"/>
      <c r="AF58" s="1064"/>
      <c r="AG58" s="1064"/>
      <c r="AH58" s="390"/>
      <c r="AI58" s="391"/>
      <c r="AJ58" s="930"/>
      <c r="AK58" s="930"/>
      <c r="AL58" s="930"/>
      <c r="AM58" s="930"/>
      <c r="AN58" s="930"/>
      <c r="AO58" s="930"/>
      <c r="AP58" s="917"/>
      <c r="AQ58" s="916"/>
      <c r="AR58" s="916"/>
      <c r="AS58" s="916"/>
      <c r="AT58" s="916"/>
      <c r="AU58" s="916"/>
      <c r="AV58" s="916"/>
      <c r="AW58" s="916"/>
      <c r="AX58" s="916"/>
      <c r="AY58" s="916"/>
    </row>
    <row r="59" spans="1:51" s="1" customFormat="1" ht="20.25" customHeight="1">
      <c r="A59" s="1160" t="s">
        <v>48</v>
      </c>
      <c r="B59" s="1161"/>
      <c r="C59" s="1161"/>
      <c r="D59" s="1162"/>
      <c r="E59" s="1157" t="s">
        <v>243</v>
      </c>
      <c r="F59" s="1157"/>
      <c r="G59" s="212">
        <f>G53+7</f>
        <v>43965</v>
      </c>
      <c r="H59" s="218">
        <f>G59+1</f>
        <v>43966</v>
      </c>
      <c r="I59" s="900">
        <f>I53+7</f>
        <v>43966</v>
      </c>
      <c r="J59" s="900"/>
      <c r="K59" s="901">
        <f>K53+7</f>
        <v>43968</v>
      </c>
      <c r="L59" s="1020"/>
      <c r="M59" s="900" t="s">
        <v>15</v>
      </c>
      <c r="N59" s="889"/>
      <c r="O59" s="1119" t="s">
        <v>15</v>
      </c>
      <c r="P59" s="903"/>
      <c r="Q59" s="943"/>
      <c r="R59" s="944"/>
      <c r="S59" s="946"/>
      <c r="T59" s="944"/>
      <c r="U59" s="946"/>
      <c r="V59" s="944"/>
      <c r="W59" s="946"/>
      <c r="X59" s="944"/>
      <c r="AB59" s="1057"/>
      <c r="AC59" s="1057"/>
      <c r="AD59" s="1057"/>
      <c r="AE59" s="1057"/>
      <c r="AF59" s="1064"/>
      <c r="AG59" s="1064"/>
      <c r="AH59" s="390"/>
      <c r="AI59" s="391"/>
      <c r="AJ59" s="930"/>
      <c r="AK59" s="930"/>
      <c r="AL59" s="917"/>
      <c r="AM59" s="916"/>
      <c r="AN59" s="917"/>
      <c r="AO59" s="916"/>
      <c r="AP59" s="930"/>
      <c r="AQ59" s="930"/>
      <c r="AR59" s="916"/>
      <c r="AS59" s="916"/>
      <c r="AT59" s="916"/>
      <c r="AU59" s="916"/>
      <c r="AV59" s="916"/>
      <c r="AW59" s="916"/>
      <c r="AX59" s="916"/>
      <c r="AY59" s="916"/>
    </row>
    <row r="60" spans="1:51" s="1" customFormat="1" ht="20.25" customHeight="1">
      <c r="A60" s="1052" t="s">
        <v>18</v>
      </c>
      <c r="B60" s="1053"/>
      <c r="C60" s="1053"/>
      <c r="D60" s="1054"/>
      <c r="E60" s="1158" t="s">
        <v>244</v>
      </c>
      <c r="F60" s="1159"/>
      <c r="G60" s="889" t="s">
        <v>15</v>
      </c>
      <c r="H60" s="890"/>
      <c r="I60" s="889" t="s">
        <v>15</v>
      </c>
      <c r="J60" s="890"/>
      <c r="K60" s="912" t="s">
        <v>15</v>
      </c>
      <c r="L60" s="913"/>
      <c r="M60" s="889">
        <f>M54+7</f>
        <v>43965</v>
      </c>
      <c r="N60" s="890"/>
      <c r="O60" s="912" t="s">
        <v>15</v>
      </c>
      <c r="P60" s="1142"/>
      <c r="Q60" s="943"/>
      <c r="R60" s="944"/>
      <c r="S60" s="946"/>
      <c r="T60" s="944"/>
      <c r="U60" s="946"/>
      <c r="V60" s="944"/>
      <c r="W60" s="946"/>
      <c r="X60" s="944"/>
      <c r="AB60" s="392"/>
      <c r="AC60" s="392"/>
      <c r="AD60" s="392"/>
      <c r="AE60" s="392"/>
      <c r="AF60" s="393"/>
      <c r="AG60" s="393"/>
      <c r="AH60" s="390"/>
      <c r="AI60" s="391"/>
      <c r="AJ60" s="394"/>
      <c r="AK60" s="394"/>
      <c r="AL60" s="395"/>
      <c r="AM60" s="276"/>
      <c r="AN60" s="395"/>
      <c r="AO60" s="276"/>
      <c r="AP60" s="394"/>
      <c r="AQ60" s="394"/>
      <c r="AR60" s="916"/>
      <c r="AS60" s="916"/>
      <c r="AT60" s="916"/>
      <c r="AU60" s="916"/>
      <c r="AV60" s="916"/>
      <c r="AW60" s="916"/>
      <c r="AX60" s="916"/>
      <c r="AY60" s="916"/>
    </row>
    <row r="61" spans="1:51" s="1" customFormat="1" ht="20.25" customHeight="1">
      <c r="A61" s="1052" t="s">
        <v>194</v>
      </c>
      <c r="B61" s="1053"/>
      <c r="C61" s="1053"/>
      <c r="D61" s="1054"/>
      <c r="E61" s="1055" t="s">
        <v>195</v>
      </c>
      <c r="F61" s="1055"/>
      <c r="G61" s="889" t="s">
        <v>15</v>
      </c>
      <c r="H61" s="890"/>
      <c r="I61" s="900" t="s">
        <v>15</v>
      </c>
      <c r="J61" s="900"/>
      <c r="K61" s="901" t="s">
        <v>15</v>
      </c>
      <c r="L61" s="1020"/>
      <c r="M61" s="212">
        <f>M55+14</f>
        <v>43965</v>
      </c>
      <c r="N61" s="237">
        <f>M61+1</f>
        <v>43966</v>
      </c>
      <c r="O61" s="889">
        <f>O55+14</f>
        <v>43965</v>
      </c>
      <c r="P61" s="1056"/>
      <c r="Q61" s="943"/>
      <c r="R61" s="944"/>
      <c r="S61" s="946"/>
      <c r="T61" s="944"/>
      <c r="U61" s="946"/>
      <c r="V61" s="944"/>
      <c r="W61" s="946"/>
      <c r="X61" s="944"/>
      <c r="AB61" s="1057"/>
      <c r="AC61" s="1057"/>
      <c r="AD61" s="1057"/>
      <c r="AE61" s="1057"/>
      <c r="AF61" s="1058"/>
      <c r="AG61" s="1058"/>
      <c r="AH61" s="390"/>
      <c r="AI61" s="391"/>
      <c r="AJ61" s="917"/>
      <c r="AK61" s="916"/>
      <c r="AL61" s="917"/>
      <c r="AM61" s="916"/>
      <c r="AN61" s="917"/>
      <c r="AO61" s="916"/>
      <c r="AP61" s="930"/>
      <c r="AQ61" s="930"/>
      <c r="AR61" s="916"/>
      <c r="AS61" s="916"/>
      <c r="AT61" s="916"/>
      <c r="AU61" s="916"/>
      <c r="AV61" s="916"/>
      <c r="AW61" s="916"/>
      <c r="AX61" s="916"/>
      <c r="AY61" s="916"/>
    </row>
    <row r="62" spans="1:51" s="1" customFormat="1" ht="20.25" customHeight="1">
      <c r="A62" s="1052" t="s">
        <v>117</v>
      </c>
      <c r="B62" s="1053"/>
      <c r="C62" s="1053"/>
      <c r="D62" s="1054"/>
      <c r="E62" s="1055" t="s">
        <v>190</v>
      </c>
      <c r="F62" s="1055"/>
      <c r="G62" s="889" t="s">
        <v>15</v>
      </c>
      <c r="H62" s="890"/>
      <c r="I62" s="900" t="s">
        <v>15</v>
      </c>
      <c r="J62" s="900"/>
      <c r="K62" s="901" t="s">
        <v>15</v>
      </c>
      <c r="L62" s="1020"/>
      <c r="M62" s="212">
        <f>M56+7</f>
        <v>43967</v>
      </c>
      <c r="N62" s="218">
        <f t="shared" ref="N62" si="34">M62+1</f>
        <v>43968</v>
      </c>
      <c r="O62" s="889">
        <f>7+O56</f>
        <v>43967</v>
      </c>
      <c r="P62" s="1056"/>
      <c r="Q62" s="943"/>
      <c r="R62" s="944"/>
      <c r="S62" s="946"/>
      <c r="T62" s="944"/>
      <c r="U62" s="946"/>
      <c r="V62" s="944"/>
      <c r="W62" s="946"/>
      <c r="X62" s="944"/>
      <c r="AB62" s="1057"/>
      <c r="AC62" s="1057"/>
      <c r="AD62" s="1057"/>
      <c r="AE62" s="1057"/>
      <c r="AF62" s="1058"/>
      <c r="AG62" s="1058"/>
      <c r="AH62" s="930"/>
      <c r="AI62" s="930"/>
      <c r="AJ62" s="930"/>
      <c r="AK62" s="930"/>
      <c r="AL62" s="917"/>
      <c r="AM62" s="916"/>
      <c r="AN62" s="917"/>
      <c r="AO62" s="916"/>
      <c r="AP62" s="390"/>
      <c r="AQ62" s="391"/>
      <c r="AR62" s="916"/>
      <c r="AS62" s="916"/>
      <c r="AT62" s="916"/>
      <c r="AU62" s="916"/>
      <c r="AV62" s="916"/>
      <c r="AW62" s="916"/>
      <c r="AX62" s="916"/>
      <c r="AY62" s="916"/>
    </row>
    <row r="63" spans="1:51" s="1" customFormat="1" ht="20.25" customHeight="1">
      <c r="A63" s="937" t="s">
        <v>69</v>
      </c>
      <c r="B63" s="938"/>
      <c r="C63" s="938"/>
      <c r="D63" s="939"/>
      <c r="E63" s="1120" t="s">
        <v>198</v>
      </c>
      <c r="F63" s="1120"/>
      <c r="G63" s="219">
        <f>G57+7</f>
        <v>43974</v>
      </c>
      <c r="H63" s="396">
        <f>G63+1</f>
        <v>43975</v>
      </c>
      <c r="I63" s="931">
        <f>I57+7</f>
        <v>43975</v>
      </c>
      <c r="J63" s="931"/>
      <c r="K63" s="929">
        <f>K57+7</f>
        <v>43977</v>
      </c>
      <c r="L63" s="947"/>
      <c r="M63" s="931">
        <f>M57+7</f>
        <v>43978</v>
      </c>
      <c r="N63" s="932"/>
      <c r="O63" s="1038" t="s">
        <v>15</v>
      </c>
      <c r="P63" s="1039"/>
      <c r="Q63" s="933">
        <f>Q57+7</f>
        <v>44008</v>
      </c>
      <c r="R63" s="919"/>
      <c r="S63" s="924">
        <f>S57+7</f>
        <v>44010</v>
      </c>
      <c r="T63" s="919"/>
      <c r="U63" s="924">
        <f>U57+7</f>
        <v>44013</v>
      </c>
      <c r="V63" s="919"/>
      <c r="W63" s="924">
        <f>W57+7</f>
        <v>44015</v>
      </c>
      <c r="X63" s="919"/>
      <c r="AB63" s="940"/>
      <c r="AC63" s="940"/>
      <c r="AD63" s="940"/>
      <c r="AE63" s="940"/>
      <c r="AF63" s="1051"/>
      <c r="AG63" s="1051"/>
      <c r="AH63" s="383"/>
      <c r="AI63" s="384"/>
      <c r="AJ63" s="950"/>
      <c r="AK63" s="950"/>
      <c r="AL63" s="935"/>
      <c r="AM63" s="935"/>
      <c r="AN63" s="950"/>
      <c r="AO63" s="950"/>
      <c r="AP63" s="935"/>
      <c r="AQ63" s="935"/>
      <c r="AR63" s="935"/>
      <c r="AS63" s="935"/>
      <c r="AT63" s="935"/>
      <c r="AU63" s="935"/>
      <c r="AV63" s="935"/>
      <c r="AW63" s="935"/>
      <c r="AX63" s="935"/>
      <c r="AY63" s="935"/>
    </row>
    <row r="64" spans="1:51" s="1" customFormat="1" ht="20.25" customHeight="1">
      <c r="A64" s="937" t="s">
        <v>71</v>
      </c>
      <c r="B64" s="938"/>
      <c r="C64" s="938"/>
      <c r="D64" s="939"/>
      <c r="E64" s="1120" t="s">
        <v>193</v>
      </c>
      <c r="F64" s="1120"/>
      <c r="G64" s="219">
        <f>G58+7</f>
        <v>43969</v>
      </c>
      <c r="H64" s="220">
        <f>G64+1</f>
        <v>43970</v>
      </c>
      <c r="I64" s="931">
        <f>I58+7</f>
        <v>43970</v>
      </c>
      <c r="J64" s="931"/>
      <c r="K64" s="929">
        <f>K58+7</f>
        <v>43971</v>
      </c>
      <c r="L64" s="947"/>
      <c r="M64" s="931" t="s">
        <v>15</v>
      </c>
      <c r="N64" s="932"/>
      <c r="O64" s="1038" t="s">
        <v>15</v>
      </c>
      <c r="P64" s="1039"/>
      <c r="Q64" s="934"/>
      <c r="R64" s="921"/>
      <c r="S64" s="925"/>
      <c r="T64" s="921"/>
      <c r="U64" s="925"/>
      <c r="V64" s="921"/>
      <c r="W64" s="925"/>
      <c r="X64" s="921"/>
      <c r="AB64" s="940"/>
      <c r="AC64" s="940"/>
      <c r="AD64" s="940"/>
      <c r="AE64" s="940"/>
      <c r="AF64" s="1051"/>
      <c r="AG64" s="1051"/>
      <c r="AH64" s="383"/>
      <c r="AI64" s="384"/>
      <c r="AJ64" s="950"/>
      <c r="AK64" s="950"/>
      <c r="AL64" s="966"/>
      <c r="AM64" s="935"/>
      <c r="AN64" s="950"/>
      <c r="AO64" s="950"/>
      <c r="AP64" s="935"/>
      <c r="AQ64" s="935"/>
      <c r="AR64" s="935"/>
      <c r="AS64" s="935"/>
      <c r="AT64" s="935"/>
      <c r="AU64" s="935"/>
      <c r="AV64" s="935"/>
      <c r="AW64" s="935"/>
      <c r="AX64" s="935"/>
      <c r="AY64" s="935"/>
    </row>
    <row r="65" spans="1:51" s="1" customFormat="1" ht="20.25" customHeight="1">
      <c r="A65" s="937" t="s">
        <v>116</v>
      </c>
      <c r="B65" s="938"/>
      <c r="C65" s="938"/>
      <c r="D65" s="939"/>
      <c r="E65" s="1120" t="s">
        <v>196</v>
      </c>
      <c r="F65" s="1120"/>
      <c r="G65" s="219">
        <f>G59+7</f>
        <v>43972</v>
      </c>
      <c r="H65" s="220">
        <f>G65+1</f>
        <v>43973</v>
      </c>
      <c r="I65" s="931">
        <f>7+I59</f>
        <v>43973</v>
      </c>
      <c r="J65" s="931"/>
      <c r="K65" s="931">
        <f>7+K59</f>
        <v>43975</v>
      </c>
      <c r="L65" s="931"/>
      <c r="M65" s="931" t="s">
        <v>15</v>
      </c>
      <c r="N65" s="932"/>
      <c r="O65" s="1038" t="s">
        <v>15</v>
      </c>
      <c r="P65" s="1039"/>
      <c r="Q65" s="934"/>
      <c r="R65" s="921"/>
      <c r="S65" s="925"/>
      <c r="T65" s="921"/>
      <c r="U65" s="925"/>
      <c r="V65" s="921"/>
      <c r="W65" s="925"/>
      <c r="X65" s="921"/>
      <c r="AB65" s="940"/>
      <c r="AC65" s="940"/>
      <c r="AD65" s="940"/>
      <c r="AE65" s="940"/>
      <c r="AF65" s="1051"/>
      <c r="AG65" s="1051"/>
      <c r="AH65" s="383"/>
      <c r="AI65" s="384"/>
      <c r="AJ65" s="950"/>
      <c r="AK65" s="950"/>
      <c r="AL65" s="950"/>
      <c r="AM65" s="950"/>
      <c r="AN65" s="950"/>
      <c r="AO65" s="950"/>
      <c r="AP65" s="935"/>
      <c r="AQ65" s="935"/>
      <c r="AR65" s="935"/>
      <c r="AS65" s="935"/>
      <c r="AT65" s="935"/>
      <c r="AU65" s="935"/>
      <c r="AV65" s="935"/>
      <c r="AW65" s="935"/>
      <c r="AX65" s="935"/>
      <c r="AY65" s="935"/>
    </row>
    <row r="66" spans="1:51" s="1" customFormat="1" ht="20.25" customHeight="1">
      <c r="A66" s="967" t="s">
        <v>245</v>
      </c>
      <c r="B66" s="968"/>
      <c r="C66" s="968"/>
      <c r="D66" s="969"/>
      <c r="E66" s="1121" t="s">
        <v>246</v>
      </c>
      <c r="F66" s="1122"/>
      <c r="G66" s="932" t="s">
        <v>15</v>
      </c>
      <c r="H66" s="936"/>
      <c r="I66" s="932" t="s">
        <v>15</v>
      </c>
      <c r="J66" s="936"/>
      <c r="K66" s="932" t="s">
        <v>15</v>
      </c>
      <c r="L66" s="936"/>
      <c r="M66" s="932">
        <f>M60+7</f>
        <v>43972</v>
      </c>
      <c r="N66" s="936"/>
      <c r="O66" s="1047" t="s">
        <v>15</v>
      </c>
      <c r="P66" s="1065"/>
      <c r="Q66" s="934"/>
      <c r="R66" s="921"/>
      <c r="S66" s="925"/>
      <c r="T66" s="921"/>
      <c r="U66" s="925"/>
      <c r="V66" s="921"/>
      <c r="W66" s="925"/>
      <c r="X66" s="921"/>
      <c r="AB66" s="385"/>
      <c r="AC66" s="385"/>
      <c r="AD66" s="385"/>
      <c r="AE66" s="385"/>
      <c r="AF66" s="397"/>
      <c r="AG66" s="397"/>
      <c r="AH66" s="383"/>
      <c r="AI66" s="384"/>
      <c r="AJ66" s="387"/>
      <c r="AK66" s="387"/>
      <c r="AL66" s="387"/>
      <c r="AM66" s="387"/>
      <c r="AN66" s="387"/>
      <c r="AO66" s="387"/>
      <c r="AP66" s="274"/>
      <c r="AQ66" s="274"/>
      <c r="AR66" s="935"/>
      <c r="AS66" s="935"/>
      <c r="AT66" s="935"/>
      <c r="AU66" s="935"/>
      <c r="AV66" s="935"/>
      <c r="AW66" s="935"/>
      <c r="AX66" s="935"/>
      <c r="AY66" s="935"/>
    </row>
    <row r="67" spans="1:51" s="1" customFormat="1" ht="20.25" customHeight="1">
      <c r="A67" s="937" t="s">
        <v>187</v>
      </c>
      <c r="B67" s="938"/>
      <c r="C67" s="938"/>
      <c r="D67" s="939"/>
      <c r="E67" s="1120" t="s">
        <v>247</v>
      </c>
      <c r="F67" s="1120"/>
      <c r="G67" s="931" t="s">
        <v>15</v>
      </c>
      <c r="H67" s="931"/>
      <c r="I67" s="931" t="s">
        <v>15</v>
      </c>
      <c r="J67" s="931"/>
      <c r="K67" s="931" t="s">
        <v>15</v>
      </c>
      <c r="L67" s="931"/>
      <c r="M67" s="232">
        <f>M61+7</f>
        <v>43972</v>
      </c>
      <c r="N67" s="234">
        <f>M67+1</f>
        <v>43973</v>
      </c>
      <c r="O67" s="1038">
        <f>O61+7</f>
        <v>43972</v>
      </c>
      <c r="P67" s="1039"/>
      <c r="Q67" s="934"/>
      <c r="R67" s="921"/>
      <c r="S67" s="925"/>
      <c r="T67" s="921"/>
      <c r="U67" s="925"/>
      <c r="V67" s="921"/>
      <c r="W67" s="925"/>
      <c r="X67" s="921"/>
      <c r="AB67" s="940"/>
      <c r="AC67" s="940"/>
      <c r="AD67" s="940"/>
      <c r="AE67" s="940"/>
      <c r="AF67" s="1051"/>
      <c r="AG67" s="1051"/>
      <c r="AH67" s="383"/>
      <c r="AI67" s="384"/>
      <c r="AJ67" s="950"/>
      <c r="AK67" s="950"/>
      <c r="AL67" s="950"/>
      <c r="AM67" s="950"/>
      <c r="AN67" s="966"/>
      <c r="AO67" s="935"/>
      <c r="AP67" s="935"/>
      <c r="AQ67" s="935"/>
      <c r="AR67" s="935"/>
      <c r="AS67" s="935"/>
      <c r="AT67" s="935"/>
      <c r="AU67" s="935"/>
      <c r="AV67" s="935"/>
      <c r="AW67" s="935"/>
      <c r="AX67" s="935"/>
      <c r="AY67" s="935"/>
    </row>
    <row r="68" spans="1:51" s="1" customFormat="1" ht="20.25" customHeight="1">
      <c r="A68" s="937" t="s">
        <v>118</v>
      </c>
      <c r="B68" s="938"/>
      <c r="C68" s="938"/>
      <c r="D68" s="939"/>
      <c r="E68" s="1120" t="s">
        <v>197</v>
      </c>
      <c r="F68" s="1120"/>
      <c r="G68" s="931" t="s">
        <v>15</v>
      </c>
      <c r="H68" s="931"/>
      <c r="I68" s="931" t="s">
        <v>15</v>
      </c>
      <c r="J68" s="1156"/>
      <c r="K68" s="931" t="s">
        <v>15</v>
      </c>
      <c r="L68" s="931"/>
      <c r="M68" s="219">
        <f>M62+7</f>
        <v>43974</v>
      </c>
      <c r="N68" s="220">
        <f>M68+1</f>
        <v>43975</v>
      </c>
      <c r="O68" s="927">
        <f>7+O62</f>
        <v>43974</v>
      </c>
      <c r="P68" s="1143"/>
      <c r="Q68" s="934"/>
      <c r="R68" s="921"/>
      <c r="S68" s="925"/>
      <c r="T68" s="921"/>
      <c r="U68" s="925"/>
      <c r="V68" s="921"/>
      <c r="W68" s="925"/>
      <c r="X68" s="921"/>
      <c r="AB68" s="385"/>
      <c r="AC68" s="385"/>
      <c r="AD68" s="385"/>
      <c r="AE68" s="385"/>
      <c r="AF68" s="397"/>
      <c r="AG68" s="397"/>
      <c r="AH68" s="383"/>
      <c r="AI68" s="384"/>
      <c r="AJ68" s="387"/>
      <c r="AK68" s="387"/>
      <c r="AL68" s="387"/>
      <c r="AM68" s="387"/>
      <c r="AN68" s="388"/>
      <c r="AO68" s="274"/>
      <c r="AP68" s="274"/>
      <c r="AQ68" s="274"/>
      <c r="AR68" s="935"/>
      <c r="AS68" s="935"/>
      <c r="AT68" s="935"/>
      <c r="AU68" s="935"/>
      <c r="AV68" s="935"/>
      <c r="AW68" s="935"/>
      <c r="AX68" s="935"/>
      <c r="AY68" s="935"/>
    </row>
    <row r="69" spans="1:51" s="1" customFormat="1" ht="20.25" customHeight="1">
      <c r="A69" s="894" t="s">
        <v>55</v>
      </c>
      <c r="B69" s="895"/>
      <c r="C69" s="895"/>
      <c r="D69" s="909"/>
      <c r="E69" s="897" t="s">
        <v>201</v>
      </c>
      <c r="F69" s="897"/>
      <c r="G69" s="212">
        <f>G63+7</f>
        <v>43981</v>
      </c>
      <c r="H69" s="218">
        <f>G69+1</f>
        <v>43982</v>
      </c>
      <c r="I69" s="889">
        <f>I63+7</f>
        <v>43982</v>
      </c>
      <c r="J69" s="890"/>
      <c r="K69" s="1154">
        <f>7+K63</f>
        <v>43984</v>
      </c>
      <c r="L69" s="890"/>
      <c r="M69" s="1020">
        <f>M63+7</f>
        <v>43985</v>
      </c>
      <c r="N69" s="914"/>
      <c r="O69" s="1119" t="s">
        <v>15</v>
      </c>
      <c r="P69" s="1133"/>
      <c r="Q69" s="941">
        <f>Q63+7</f>
        <v>44015</v>
      </c>
      <c r="R69" s="942"/>
      <c r="S69" s="945">
        <f>S63+7</f>
        <v>44017</v>
      </c>
      <c r="T69" s="942"/>
      <c r="U69" s="945">
        <f>U63+7</f>
        <v>44020</v>
      </c>
      <c r="V69" s="942"/>
      <c r="W69" s="1134">
        <f>W63+7</f>
        <v>44022</v>
      </c>
      <c r="X69" s="942"/>
      <c r="AB69" s="1057"/>
      <c r="AC69" s="1057"/>
      <c r="AD69" s="1057"/>
      <c r="AE69" s="1057"/>
      <c r="AF69" s="1063"/>
      <c r="AG69" s="1063"/>
      <c r="AH69" s="390"/>
      <c r="AI69" s="398"/>
      <c r="AJ69" s="930"/>
      <c r="AK69" s="930"/>
      <c r="AL69" s="916"/>
      <c r="AM69" s="916"/>
      <c r="AN69" s="916"/>
      <c r="AO69" s="916"/>
      <c r="AP69" s="917"/>
      <c r="AQ69" s="917"/>
      <c r="AR69" s="916"/>
      <c r="AS69" s="916"/>
      <c r="AT69" s="916"/>
      <c r="AU69" s="916"/>
      <c r="AV69" s="916"/>
      <c r="AW69" s="916"/>
      <c r="AX69" s="916"/>
      <c r="AY69" s="916"/>
    </row>
    <row r="70" spans="1:51" s="1" customFormat="1" ht="20.25" customHeight="1">
      <c r="A70" s="894" t="s">
        <v>107</v>
      </c>
      <c r="B70" s="895"/>
      <c r="C70" s="895"/>
      <c r="D70" s="909"/>
      <c r="E70" s="897" t="s">
        <v>199</v>
      </c>
      <c r="F70" s="897"/>
      <c r="G70" s="235">
        <f>G64+7</f>
        <v>43976</v>
      </c>
      <c r="H70" s="218">
        <f>G70+1</f>
        <v>43977</v>
      </c>
      <c r="I70" s="1020">
        <f>7+I64</f>
        <v>43977</v>
      </c>
      <c r="J70" s="1155"/>
      <c r="K70" s="901">
        <f>7+K64</f>
        <v>43978</v>
      </c>
      <c r="L70" s="901"/>
      <c r="M70" s="1020" t="s">
        <v>15</v>
      </c>
      <c r="N70" s="914"/>
      <c r="O70" s="1119" t="s">
        <v>3</v>
      </c>
      <c r="P70" s="1133"/>
      <c r="Q70" s="943"/>
      <c r="R70" s="944"/>
      <c r="S70" s="946"/>
      <c r="T70" s="944"/>
      <c r="U70" s="946"/>
      <c r="V70" s="944"/>
      <c r="W70" s="1035"/>
      <c r="X70" s="944"/>
      <c r="AB70" s="1057"/>
      <c r="AC70" s="1057"/>
      <c r="AD70" s="1057"/>
      <c r="AE70" s="1057"/>
      <c r="AF70" s="1063"/>
      <c r="AG70" s="1063"/>
      <c r="AH70" s="399"/>
      <c r="AI70" s="398"/>
      <c r="AJ70" s="916"/>
      <c r="AK70" s="916"/>
      <c r="AL70" s="917"/>
      <c r="AM70" s="917"/>
      <c r="AN70" s="916"/>
      <c r="AO70" s="916"/>
      <c r="AP70" s="917"/>
      <c r="AQ70" s="917"/>
      <c r="AR70" s="916"/>
      <c r="AS70" s="916"/>
      <c r="AT70" s="916"/>
      <c r="AU70" s="916"/>
      <c r="AV70" s="916"/>
      <c r="AW70" s="916"/>
      <c r="AX70" s="916"/>
      <c r="AY70" s="916"/>
    </row>
    <row r="71" spans="1:51" s="1" customFormat="1" ht="20.25" customHeight="1">
      <c r="A71" s="894" t="s">
        <v>49</v>
      </c>
      <c r="B71" s="895"/>
      <c r="C71" s="895"/>
      <c r="D71" s="909"/>
      <c r="E71" s="897" t="s">
        <v>200</v>
      </c>
      <c r="F71" s="897"/>
      <c r="G71" s="235">
        <f>G65+7</f>
        <v>43979</v>
      </c>
      <c r="H71" s="218">
        <f>G71+1</f>
        <v>43980</v>
      </c>
      <c r="I71" s="901">
        <f>7+I65</f>
        <v>43980</v>
      </c>
      <c r="J71" s="901"/>
      <c r="K71" s="901">
        <f>7+K65</f>
        <v>43982</v>
      </c>
      <c r="L71" s="901"/>
      <c r="M71" s="1020" t="s">
        <v>15</v>
      </c>
      <c r="N71" s="914"/>
      <c r="O71" s="1119" t="s">
        <v>3</v>
      </c>
      <c r="P71" s="1133"/>
      <c r="Q71" s="943"/>
      <c r="R71" s="944"/>
      <c r="S71" s="946"/>
      <c r="T71" s="944"/>
      <c r="U71" s="946"/>
      <c r="V71" s="944"/>
      <c r="W71" s="1035"/>
      <c r="X71" s="944"/>
      <c r="AB71" s="1057"/>
      <c r="AC71" s="1057"/>
      <c r="AD71" s="1057"/>
      <c r="AE71" s="1057"/>
      <c r="AF71" s="1063"/>
      <c r="AG71" s="1063"/>
      <c r="AH71" s="399"/>
      <c r="AI71" s="398"/>
      <c r="AJ71" s="916"/>
      <c r="AK71" s="916"/>
      <c r="AL71" s="917"/>
      <c r="AM71" s="917"/>
      <c r="AN71" s="916"/>
      <c r="AO71" s="916"/>
      <c r="AP71" s="917"/>
      <c r="AQ71" s="917"/>
      <c r="AR71" s="916"/>
      <c r="AS71" s="916"/>
      <c r="AT71" s="916"/>
      <c r="AU71" s="916"/>
      <c r="AV71" s="916"/>
      <c r="AW71" s="916"/>
      <c r="AX71" s="916"/>
      <c r="AY71" s="916"/>
    </row>
    <row r="72" spans="1:51" s="1" customFormat="1" ht="20.25" customHeight="1">
      <c r="A72" s="894" t="s">
        <v>10</v>
      </c>
      <c r="B72" s="895"/>
      <c r="C72" s="895"/>
      <c r="D72" s="909"/>
      <c r="E72" s="910" t="s">
        <v>248</v>
      </c>
      <c r="F72" s="911"/>
      <c r="G72" s="898" t="s">
        <v>15</v>
      </c>
      <c r="H72" s="899"/>
      <c r="I72" s="912" t="s">
        <v>15</v>
      </c>
      <c r="J72" s="913"/>
      <c r="K72" s="912" t="s">
        <v>15</v>
      </c>
      <c r="L72" s="913"/>
      <c r="M72" s="914">
        <f>M66+7</f>
        <v>43979</v>
      </c>
      <c r="N72" s="1062"/>
      <c r="O72" s="912" t="s">
        <v>15</v>
      </c>
      <c r="P72" s="1142"/>
      <c r="Q72" s="943"/>
      <c r="R72" s="944"/>
      <c r="S72" s="946"/>
      <c r="T72" s="944"/>
      <c r="U72" s="946"/>
      <c r="V72" s="944"/>
      <c r="W72" s="1035"/>
      <c r="X72" s="944"/>
      <c r="AB72" s="392"/>
      <c r="AC72" s="392"/>
      <c r="AD72" s="392"/>
      <c r="AE72" s="392"/>
      <c r="AF72" s="400"/>
      <c r="AG72" s="400"/>
      <c r="AH72" s="399"/>
      <c r="AI72" s="398"/>
      <c r="AJ72" s="276"/>
      <c r="AK72" s="276"/>
      <c r="AL72" s="395"/>
      <c r="AM72" s="395"/>
      <c r="AN72" s="276"/>
      <c r="AO72" s="276"/>
      <c r="AP72" s="395"/>
      <c r="AQ72" s="395"/>
      <c r="AR72" s="916"/>
      <c r="AS72" s="916"/>
      <c r="AT72" s="916"/>
      <c r="AU72" s="916"/>
      <c r="AV72" s="916"/>
      <c r="AW72" s="916"/>
      <c r="AX72" s="916"/>
      <c r="AY72" s="916"/>
    </row>
    <row r="73" spans="1:51" s="1" customFormat="1" ht="20.25" customHeight="1">
      <c r="A73" s="894" t="s">
        <v>96</v>
      </c>
      <c r="B73" s="895"/>
      <c r="C73" s="895"/>
      <c r="D73" s="909"/>
      <c r="E73" s="1055" t="s">
        <v>249</v>
      </c>
      <c r="F73" s="1055"/>
      <c r="G73" s="901" t="s">
        <v>15</v>
      </c>
      <c r="H73" s="901"/>
      <c r="I73" s="901" t="s">
        <v>15</v>
      </c>
      <c r="J73" s="901"/>
      <c r="K73" s="901" t="s">
        <v>15</v>
      </c>
      <c r="L73" s="901"/>
      <c r="M73" s="401">
        <f>M67+7</f>
        <v>43979</v>
      </c>
      <c r="N73" s="211">
        <f>M73+1</f>
        <v>43980</v>
      </c>
      <c r="O73" s="914">
        <f>O67+7</f>
        <v>43979</v>
      </c>
      <c r="P73" s="915"/>
      <c r="Q73" s="943"/>
      <c r="R73" s="944"/>
      <c r="S73" s="946"/>
      <c r="T73" s="944"/>
      <c r="U73" s="946"/>
      <c r="V73" s="944"/>
      <c r="W73" s="1035"/>
      <c r="X73" s="944"/>
      <c r="AB73" s="392"/>
      <c r="AC73" s="392"/>
      <c r="AD73" s="392"/>
      <c r="AE73" s="392"/>
      <c r="AF73" s="400"/>
      <c r="AG73" s="400"/>
      <c r="AH73" s="399"/>
      <c r="AI73" s="398"/>
      <c r="AJ73" s="276"/>
      <c r="AK73" s="276"/>
      <c r="AL73" s="395"/>
      <c r="AM73" s="395"/>
      <c r="AN73" s="276"/>
      <c r="AO73" s="276"/>
      <c r="AP73" s="395"/>
      <c r="AQ73" s="395"/>
      <c r="AR73" s="916"/>
      <c r="AS73" s="916"/>
      <c r="AT73" s="916"/>
      <c r="AU73" s="916"/>
      <c r="AV73" s="916"/>
      <c r="AW73" s="916"/>
      <c r="AX73" s="916"/>
      <c r="AY73" s="916"/>
    </row>
    <row r="74" spans="1:51" s="1" customFormat="1" ht="20.25" customHeight="1">
      <c r="A74" s="894" t="s">
        <v>250</v>
      </c>
      <c r="B74" s="895"/>
      <c r="C74" s="895"/>
      <c r="D74" s="909"/>
      <c r="E74" s="1055" t="s">
        <v>251</v>
      </c>
      <c r="F74" s="1055"/>
      <c r="G74" s="901" t="s">
        <v>15</v>
      </c>
      <c r="H74" s="901"/>
      <c r="I74" s="901" t="s">
        <v>15</v>
      </c>
      <c r="J74" s="901"/>
      <c r="K74" s="901" t="s">
        <v>15</v>
      </c>
      <c r="L74" s="901"/>
      <c r="M74" s="401">
        <f>M68+7</f>
        <v>43981</v>
      </c>
      <c r="N74" s="211">
        <f>M74+1</f>
        <v>43982</v>
      </c>
      <c r="O74" s="914">
        <f>O68+7</f>
        <v>43981</v>
      </c>
      <c r="P74" s="915"/>
      <c r="Q74" s="943"/>
      <c r="R74" s="944"/>
      <c r="S74" s="946"/>
      <c r="T74" s="944"/>
      <c r="U74" s="946"/>
      <c r="V74" s="944"/>
      <c r="W74" s="1035"/>
      <c r="X74" s="944"/>
      <c r="AB74" s="392"/>
      <c r="AC74" s="392"/>
      <c r="AD74" s="392"/>
      <c r="AE74" s="392"/>
      <c r="AF74" s="400"/>
      <c r="AG74" s="400"/>
      <c r="AH74" s="399"/>
      <c r="AI74" s="398"/>
      <c r="AJ74" s="276"/>
      <c r="AK74" s="276"/>
      <c r="AL74" s="395"/>
      <c r="AM74" s="395"/>
      <c r="AN74" s="276"/>
      <c r="AO74" s="276"/>
      <c r="AP74" s="395"/>
      <c r="AQ74" s="395"/>
      <c r="AR74" s="916"/>
      <c r="AS74" s="916"/>
      <c r="AT74" s="916"/>
      <c r="AU74" s="916"/>
      <c r="AV74" s="916"/>
      <c r="AW74" s="916"/>
      <c r="AX74" s="916"/>
      <c r="AY74" s="916"/>
    </row>
    <row r="75" spans="1:51" s="1" customFormat="1" ht="20.25" customHeight="1">
      <c r="A75" s="1012" t="s">
        <v>113</v>
      </c>
      <c r="B75" s="1013"/>
      <c r="C75" s="1013"/>
      <c r="D75" s="1152"/>
      <c r="E75" s="1120" t="s">
        <v>252</v>
      </c>
      <c r="F75" s="1120"/>
      <c r="G75" s="219">
        <f>G69+7</f>
        <v>43988</v>
      </c>
      <c r="H75" s="220">
        <f>G75+1</f>
        <v>43989</v>
      </c>
      <c r="I75" s="931">
        <f>I69+7</f>
        <v>43989</v>
      </c>
      <c r="J75" s="931"/>
      <c r="K75" s="932">
        <f>7+K69</f>
        <v>43991</v>
      </c>
      <c r="L75" s="936"/>
      <c r="M75" s="947">
        <f>M69+7</f>
        <v>43992</v>
      </c>
      <c r="N75" s="1047"/>
      <c r="O75" s="1117" t="s">
        <v>3</v>
      </c>
      <c r="P75" s="1118"/>
      <c r="Q75" s="918">
        <f>Q69+7</f>
        <v>44022</v>
      </c>
      <c r="R75" s="919"/>
      <c r="S75" s="924">
        <f>S69+7</f>
        <v>44024</v>
      </c>
      <c r="T75" s="919"/>
      <c r="U75" s="924">
        <f>U69+7</f>
        <v>44027</v>
      </c>
      <c r="V75" s="919"/>
      <c r="W75" s="924">
        <f>W69+7</f>
        <v>44029</v>
      </c>
      <c r="X75" s="919"/>
    </row>
    <row r="76" spans="1:51" s="1" customFormat="1" ht="20.25" customHeight="1">
      <c r="A76" s="1012" t="s">
        <v>76</v>
      </c>
      <c r="B76" s="1013"/>
      <c r="C76" s="1013"/>
      <c r="D76" s="1152"/>
      <c r="E76" s="1120" t="s">
        <v>253</v>
      </c>
      <c r="F76" s="1120"/>
      <c r="G76" s="219">
        <f>G70+7</f>
        <v>43983</v>
      </c>
      <c r="H76" s="220">
        <f>G76+1</f>
        <v>43984</v>
      </c>
      <c r="I76" s="947">
        <f>I70+7</f>
        <v>43984</v>
      </c>
      <c r="J76" s="947"/>
      <c r="K76" s="929">
        <f>7+K70</f>
        <v>43985</v>
      </c>
      <c r="L76" s="929"/>
      <c r="M76" s="947" t="s">
        <v>15</v>
      </c>
      <c r="N76" s="1047"/>
      <c r="O76" s="1117" t="s">
        <v>3</v>
      </c>
      <c r="P76" s="1118"/>
      <c r="Q76" s="920"/>
      <c r="R76" s="921"/>
      <c r="S76" s="925"/>
      <c r="T76" s="921"/>
      <c r="U76" s="925"/>
      <c r="V76" s="921"/>
      <c r="W76" s="925"/>
      <c r="X76" s="921"/>
    </row>
    <row r="77" spans="1:51" s="16" customFormat="1" ht="20.25" customHeight="1">
      <c r="A77" s="1012" t="s">
        <v>48</v>
      </c>
      <c r="B77" s="1013"/>
      <c r="C77" s="1013"/>
      <c r="D77" s="1152"/>
      <c r="E77" s="1120" t="s">
        <v>254</v>
      </c>
      <c r="F77" s="1120"/>
      <c r="G77" s="219">
        <f>G71+7</f>
        <v>43986</v>
      </c>
      <c r="H77" s="220">
        <f>G77+1</f>
        <v>43987</v>
      </c>
      <c r="I77" s="929">
        <f>I71+7</f>
        <v>43987</v>
      </c>
      <c r="J77" s="929"/>
      <c r="K77" s="929">
        <f>K71+7</f>
        <v>43989</v>
      </c>
      <c r="L77" s="929"/>
      <c r="M77" s="927" t="s">
        <v>15</v>
      </c>
      <c r="N77" s="928"/>
      <c r="O77" s="1038" t="s">
        <v>15</v>
      </c>
      <c r="P77" s="1039"/>
      <c r="Q77" s="920"/>
      <c r="R77" s="921"/>
      <c r="S77" s="925"/>
      <c r="T77" s="921"/>
      <c r="U77" s="925"/>
      <c r="V77" s="921"/>
      <c r="W77" s="925"/>
      <c r="X77" s="921"/>
      <c r="AA77" s="25"/>
      <c r="AB77" s="25"/>
    </row>
    <row r="78" spans="1:51" s="16" customFormat="1" ht="20.25" customHeight="1">
      <c r="A78" s="1012" t="s">
        <v>18</v>
      </c>
      <c r="B78" s="1013"/>
      <c r="C78" s="1013"/>
      <c r="D78" s="1152"/>
      <c r="E78" s="1121" t="s">
        <v>255</v>
      </c>
      <c r="F78" s="1122"/>
      <c r="G78" s="932" t="s">
        <v>15</v>
      </c>
      <c r="H78" s="936"/>
      <c r="I78" s="1150" t="s">
        <v>15</v>
      </c>
      <c r="J78" s="1151"/>
      <c r="K78" s="1150" t="s">
        <v>15</v>
      </c>
      <c r="L78" s="1151"/>
      <c r="M78" s="927">
        <f>M72+7</f>
        <v>43986</v>
      </c>
      <c r="N78" s="928"/>
      <c r="O78" s="1047" t="s">
        <v>15</v>
      </c>
      <c r="P78" s="1065"/>
      <c r="Q78" s="920"/>
      <c r="R78" s="921"/>
      <c r="S78" s="925"/>
      <c r="T78" s="921"/>
      <c r="U78" s="925"/>
      <c r="V78" s="921"/>
      <c r="W78" s="925"/>
      <c r="X78" s="921"/>
      <c r="AA78" s="25"/>
      <c r="AB78" s="25"/>
    </row>
    <row r="79" spans="1:51" s="2" customFormat="1" ht="20.25" customHeight="1">
      <c r="A79" s="1012" t="s">
        <v>194</v>
      </c>
      <c r="B79" s="1013"/>
      <c r="C79" s="1013"/>
      <c r="D79" s="1014"/>
      <c r="E79" s="1040" t="s">
        <v>256</v>
      </c>
      <c r="F79" s="1040"/>
      <c r="G79" s="929" t="s">
        <v>15</v>
      </c>
      <c r="H79" s="929"/>
      <c r="I79" s="929" t="s">
        <v>15</v>
      </c>
      <c r="J79" s="929"/>
      <c r="K79" s="929" t="s">
        <v>15</v>
      </c>
      <c r="L79" s="929"/>
      <c r="M79" s="402">
        <f>M73+7</f>
        <v>43986</v>
      </c>
      <c r="N79" s="234">
        <f>M79+1</f>
        <v>43987</v>
      </c>
      <c r="O79" s="1038">
        <f>O73+7</f>
        <v>43986</v>
      </c>
      <c r="P79" s="1039"/>
      <c r="Q79" s="920"/>
      <c r="R79" s="921"/>
      <c r="S79" s="925"/>
      <c r="T79" s="921"/>
      <c r="U79" s="925"/>
      <c r="V79" s="921"/>
      <c r="W79" s="925"/>
      <c r="X79" s="921"/>
    </row>
    <row r="80" spans="1:51" s="2" customFormat="1" ht="20.25" customHeight="1">
      <c r="A80" s="1012" t="s">
        <v>70</v>
      </c>
      <c r="B80" s="1013"/>
      <c r="C80" s="1013"/>
      <c r="D80" s="1014"/>
      <c r="E80" s="1040" t="s">
        <v>257</v>
      </c>
      <c r="F80" s="1040"/>
      <c r="G80" s="929" t="s">
        <v>15</v>
      </c>
      <c r="H80" s="929"/>
      <c r="I80" s="929" t="s">
        <v>15</v>
      </c>
      <c r="J80" s="929"/>
      <c r="K80" s="929" t="s">
        <v>15</v>
      </c>
      <c r="L80" s="929"/>
      <c r="M80" s="232">
        <f>M68+14</f>
        <v>43988</v>
      </c>
      <c r="N80" s="234">
        <f>M80+1</f>
        <v>43989</v>
      </c>
      <c r="O80" s="1038">
        <f>O74+7</f>
        <v>43988</v>
      </c>
      <c r="P80" s="1039"/>
      <c r="Q80" s="922"/>
      <c r="R80" s="923"/>
      <c r="S80" s="926"/>
      <c r="T80" s="923"/>
      <c r="U80" s="926"/>
      <c r="V80" s="923"/>
      <c r="W80" s="926"/>
      <c r="X80" s="923"/>
    </row>
    <row r="81" spans="1:31" s="14" customFormat="1" ht="20.25" customHeight="1">
      <c r="A81" s="894" t="s">
        <v>14</v>
      </c>
      <c r="B81" s="895"/>
      <c r="C81" s="895"/>
      <c r="D81" s="896"/>
      <c r="E81" s="897" t="s">
        <v>15</v>
      </c>
      <c r="F81" s="897"/>
      <c r="G81" s="212">
        <f>G75+7</f>
        <v>43995</v>
      </c>
      <c r="H81" s="218">
        <f>G81+1</f>
        <v>43996</v>
      </c>
      <c r="I81" s="900">
        <f>I75+7</f>
        <v>43996</v>
      </c>
      <c r="J81" s="900"/>
      <c r="K81" s="889">
        <f>K75+7</f>
        <v>43998</v>
      </c>
      <c r="L81" s="890"/>
      <c r="M81" s="1020">
        <f>M75+7</f>
        <v>43999</v>
      </c>
      <c r="N81" s="914"/>
      <c r="O81" s="1119" t="s">
        <v>3</v>
      </c>
      <c r="P81" s="1133"/>
      <c r="Q81" s="941">
        <f>Q75+7</f>
        <v>44029</v>
      </c>
      <c r="R81" s="942"/>
      <c r="S81" s="945">
        <f>S75+7</f>
        <v>44031</v>
      </c>
      <c r="T81" s="942"/>
      <c r="U81" s="945">
        <f>U75+7</f>
        <v>44034</v>
      </c>
      <c r="V81" s="942"/>
      <c r="W81" s="945">
        <f>W75+7</f>
        <v>44036</v>
      </c>
      <c r="X81" s="942"/>
      <c r="Y81" s="2"/>
      <c r="Z81" s="2"/>
    </row>
    <row r="82" spans="1:31" s="14" customFormat="1" ht="20.25" customHeight="1">
      <c r="A82" s="894" t="s">
        <v>67</v>
      </c>
      <c r="B82" s="895"/>
      <c r="C82" s="895"/>
      <c r="D82" s="896"/>
      <c r="E82" s="897" t="s">
        <v>258</v>
      </c>
      <c r="F82" s="897"/>
      <c r="G82" s="212">
        <f>G76+7</f>
        <v>43990</v>
      </c>
      <c r="H82" s="218">
        <f>G82+1</f>
        <v>43991</v>
      </c>
      <c r="I82" s="1020">
        <f>I76+7</f>
        <v>43991</v>
      </c>
      <c r="J82" s="1020"/>
      <c r="K82" s="901">
        <f>K76+7</f>
        <v>43992</v>
      </c>
      <c r="L82" s="901"/>
      <c r="M82" s="1020" t="s">
        <v>15</v>
      </c>
      <c r="N82" s="914"/>
      <c r="O82" s="1119" t="s">
        <v>3</v>
      </c>
      <c r="P82" s="1133"/>
      <c r="Q82" s="943"/>
      <c r="R82" s="944"/>
      <c r="S82" s="946"/>
      <c r="T82" s="944"/>
      <c r="U82" s="946"/>
      <c r="V82" s="944"/>
      <c r="W82" s="946"/>
      <c r="X82" s="944"/>
      <c r="Y82" s="2"/>
      <c r="Z82" s="2"/>
    </row>
    <row r="83" spans="1:31" s="14" customFormat="1" ht="20.25" customHeight="1">
      <c r="A83" s="894" t="s">
        <v>14</v>
      </c>
      <c r="B83" s="895"/>
      <c r="C83" s="895"/>
      <c r="D83" s="896"/>
      <c r="E83" s="897" t="s">
        <v>3</v>
      </c>
      <c r="F83" s="897"/>
      <c r="G83" s="212">
        <f>G77+7</f>
        <v>43993</v>
      </c>
      <c r="H83" s="218">
        <f>G83+1</f>
        <v>43994</v>
      </c>
      <c r="I83" s="901">
        <f>I77+7</f>
        <v>43994</v>
      </c>
      <c r="J83" s="901"/>
      <c r="K83" s="901">
        <f>K77+7</f>
        <v>43996</v>
      </c>
      <c r="L83" s="901"/>
      <c r="M83" s="898" t="s">
        <v>15</v>
      </c>
      <c r="N83" s="899"/>
      <c r="O83" s="902" t="s">
        <v>15</v>
      </c>
      <c r="P83" s="903"/>
      <c r="Q83" s="943"/>
      <c r="R83" s="944"/>
      <c r="S83" s="946"/>
      <c r="T83" s="944"/>
      <c r="U83" s="946"/>
      <c r="V83" s="944"/>
      <c r="W83" s="946"/>
      <c r="X83" s="944"/>
      <c r="Y83" s="2"/>
      <c r="Z83" s="2"/>
      <c r="AB83" s="85"/>
      <c r="AE83" s="86"/>
    </row>
    <row r="84" spans="1:31" s="14" customFormat="1" ht="20.25" customHeight="1">
      <c r="A84" s="894" t="s">
        <v>14</v>
      </c>
      <c r="B84" s="895"/>
      <c r="C84" s="895"/>
      <c r="D84" s="909"/>
      <c r="E84" s="910" t="s">
        <v>15</v>
      </c>
      <c r="F84" s="911"/>
      <c r="G84" s="889" t="s">
        <v>15</v>
      </c>
      <c r="H84" s="890"/>
      <c r="I84" s="912" t="s">
        <v>15</v>
      </c>
      <c r="J84" s="913"/>
      <c r="K84" s="912" t="s">
        <v>15</v>
      </c>
      <c r="L84" s="913"/>
      <c r="M84" s="898">
        <f>M78+7</f>
        <v>43993</v>
      </c>
      <c r="N84" s="899"/>
      <c r="O84" s="914" t="s">
        <v>15</v>
      </c>
      <c r="P84" s="915"/>
      <c r="Q84" s="943"/>
      <c r="R84" s="944"/>
      <c r="S84" s="946"/>
      <c r="T84" s="944"/>
      <c r="U84" s="946"/>
      <c r="V84" s="944"/>
      <c r="W84" s="946"/>
      <c r="X84" s="944"/>
      <c r="Y84" s="2"/>
      <c r="Z84" s="2"/>
      <c r="AB84" s="85"/>
      <c r="AE84" s="86"/>
    </row>
    <row r="85" spans="1:31" s="14" customFormat="1" ht="20.25" customHeight="1">
      <c r="A85" s="894" t="s">
        <v>187</v>
      </c>
      <c r="B85" s="895"/>
      <c r="C85" s="895"/>
      <c r="D85" s="896"/>
      <c r="E85" s="1055" t="s">
        <v>259</v>
      </c>
      <c r="F85" s="1055"/>
      <c r="G85" s="901" t="s">
        <v>15</v>
      </c>
      <c r="H85" s="901"/>
      <c r="I85" s="901" t="s">
        <v>15</v>
      </c>
      <c r="J85" s="901"/>
      <c r="K85" s="901" t="s">
        <v>15</v>
      </c>
      <c r="L85" s="901"/>
      <c r="M85" s="401">
        <f>M79+7</f>
        <v>43993</v>
      </c>
      <c r="N85" s="211">
        <f>M85+1</f>
        <v>43994</v>
      </c>
      <c r="O85" s="902">
        <f>O79+7</f>
        <v>43993</v>
      </c>
      <c r="P85" s="903"/>
      <c r="Q85" s="943"/>
      <c r="R85" s="944"/>
      <c r="S85" s="946"/>
      <c r="T85" s="944"/>
      <c r="U85" s="946"/>
      <c r="V85" s="944"/>
      <c r="W85" s="946"/>
      <c r="X85" s="944"/>
      <c r="Y85" s="2"/>
      <c r="Z85" s="2"/>
      <c r="AB85" s="87"/>
    </row>
    <row r="86" spans="1:31" s="14" customFormat="1" ht="20.25" customHeight="1">
      <c r="A86" s="894" t="s">
        <v>14</v>
      </c>
      <c r="B86" s="895"/>
      <c r="C86" s="895"/>
      <c r="D86" s="896"/>
      <c r="E86" s="1055" t="s">
        <v>3</v>
      </c>
      <c r="F86" s="1055"/>
      <c r="G86" s="901" t="s">
        <v>15</v>
      </c>
      <c r="H86" s="901"/>
      <c r="I86" s="901" t="s">
        <v>15</v>
      </c>
      <c r="J86" s="901"/>
      <c r="K86" s="901" t="s">
        <v>15</v>
      </c>
      <c r="L86" s="901"/>
      <c r="M86" s="235">
        <f>M80+7</f>
        <v>43995</v>
      </c>
      <c r="N86" s="236">
        <f>M86+1</f>
        <v>43996</v>
      </c>
      <c r="O86" s="902">
        <f>O80+7</f>
        <v>43995</v>
      </c>
      <c r="P86" s="903"/>
      <c r="Q86" s="1048"/>
      <c r="R86" s="1049"/>
      <c r="S86" s="1050"/>
      <c r="T86" s="1049"/>
      <c r="U86" s="1050"/>
      <c r="V86" s="1049"/>
      <c r="W86" s="1050"/>
      <c r="X86" s="1049"/>
      <c r="Y86" s="2"/>
      <c r="Z86" s="2"/>
      <c r="AB86" s="87"/>
    </row>
    <row r="87" spans="1:31" s="14" customFormat="1" ht="20.25" customHeight="1">
      <c r="A87" s="1012" t="s">
        <v>14</v>
      </c>
      <c r="B87" s="1013"/>
      <c r="C87" s="1013"/>
      <c r="D87" s="1014"/>
      <c r="E87" s="1120" t="s">
        <v>3</v>
      </c>
      <c r="F87" s="1120"/>
      <c r="G87" s="219">
        <f>G81+7</f>
        <v>44002</v>
      </c>
      <c r="H87" s="220">
        <f>G87+1</f>
        <v>44003</v>
      </c>
      <c r="I87" s="931">
        <f>I81+7</f>
        <v>44003</v>
      </c>
      <c r="J87" s="931"/>
      <c r="K87" s="932">
        <f>K81+7</f>
        <v>44005</v>
      </c>
      <c r="L87" s="936"/>
      <c r="M87" s="947">
        <f>M81+7</f>
        <v>44006</v>
      </c>
      <c r="N87" s="1047"/>
      <c r="O87" s="1117" t="s">
        <v>3</v>
      </c>
      <c r="P87" s="1118"/>
      <c r="Q87" s="918">
        <f>Q81+7</f>
        <v>44036</v>
      </c>
      <c r="R87" s="919"/>
      <c r="S87" s="924">
        <f>S81+7</f>
        <v>44038</v>
      </c>
      <c r="T87" s="919"/>
      <c r="U87" s="924">
        <f>U81+7</f>
        <v>44041</v>
      </c>
      <c r="V87" s="919"/>
      <c r="W87" s="924">
        <f>W81+7</f>
        <v>44043</v>
      </c>
      <c r="X87" s="919"/>
      <c r="Y87" s="2"/>
      <c r="Z87" s="2"/>
    </row>
    <row r="88" spans="1:31" s="14" customFormat="1" ht="20.25" customHeight="1">
      <c r="A88" s="1012" t="s">
        <v>14</v>
      </c>
      <c r="B88" s="1013"/>
      <c r="C88" s="1013"/>
      <c r="D88" s="1014"/>
      <c r="E88" s="1120" t="s">
        <v>3</v>
      </c>
      <c r="F88" s="1120"/>
      <c r="G88" s="219">
        <f>G82+7</f>
        <v>43997</v>
      </c>
      <c r="H88" s="220">
        <f>G88+1</f>
        <v>43998</v>
      </c>
      <c r="I88" s="947">
        <f>I82+7</f>
        <v>43998</v>
      </c>
      <c r="J88" s="947"/>
      <c r="K88" s="929">
        <f>K82+7</f>
        <v>43999</v>
      </c>
      <c r="L88" s="929"/>
      <c r="M88" s="947" t="s">
        <v>15</v>
      </c>
      <c r="N88" s="1047"/>
      <c r="O88" s="1117" t="s">
        <v>3</v>
      </c>
      <c r="P88" s="1118"/>
      <c r="Q88" s="920"/>
      <c r="R88" s="921"/>
      <c r="S88" s="925"/>
      <c r="T88" s="921"/>
      <c r="U88" s="925"/>
      <c r="V88" s="921"/>
      <c r="W88" s="925"/>
      <c r="X88" s="921"/>
      <c r="Y88" s="2"/>
      <c r="Z88" s="2"/>
    </row>
    <row r="89" spans="1:31" s="14" customFormat="1" ht="20.25" customHeight="1">
      <c r="A89" s="1012" t="s">
        <v>14</v>
      </c>
      <c r="B89" s="1013"/>
      <c r="C89" s="1013"/>
      <c r="D89" s="1014"/>
      <c r="E89" s="1120" t="s">
        <v>3</v>
      </c>
      <c r="F89" s="1120"/>
      <c r="G89" s="219">
        <f>G83+7</f>
        <v>44000</v>
      </c>
      <c r="H89" s="220">
        <f>G89+1</f>
        <v>44001</v>
      </c>
      <c r="I89" s="947">
        <f>I83+7</f>
        <v>44001</v>
      </c>
      <c r="J89" s="947"/>
      <c r="K89" s="929">
        <f>K83+7</f>
        <v>44003</v>
      </c>
      <c r="L89" s="929"/>
      <c r="M89" s="927" t="s">
        <v>15</v>
      </c>
      <c r="N89" s="928"/>
      <c r="O89" s="1038" t="s">
        <v>15</v>
      </c>
      <c r="P89" s="1039"/>
      <c r="Q89" s="920"/>
      <c r="R89" s="921"/>
      <c r="S89" s="925"/>
      <c r="T89" s="921"/>
      <c r="U89" s="925"/>
      <c r="V89" s="921"/>
      <c r="W89" s="925"/>
      <c r="X89" s="921"/>
      <c r="Y89" s="2"/>
      <c r="Z89" s="2"/>
    </row>
    <row r="90" spans="1:31" s="14" customFormat="1" ht="20.25" customHeight="1">
      <c r="A90" s="1012" t="s">
        <v>14</v>
      </c>
      <c r="B90" s="1013"/>
      <c r="C90" s="1013"/>
      <c r="D90" s="1152"/>
      <c r="E90" s="1121" t="s">
        <v>15</v>
      </c>
      <c r="F90" s="1122"/>
      <c r="G90" s="932" t="s">
        <v>15</v>
      </c>
      <c r="H90" s="936"/>
      <c r="I90" s="1047" t="s">
        <v>15</v>
      </c>
      <c r="J90" s="1153"/>
      <c r="K90" s="1150" t="s">
        <v>15</v>
      </c>
      <c r="L90" s="1151"/>
      <c r="M90" s="927">
        <f>M84+7</f>
        <v>44000</v>
      </c>
      <c r="N90" s="928"/>
      <c r="O90" s="1047" t="s">
        <v>15</v>
      </c>
      <c r="P90" s="1065"/>
      <c r="Q90" s="920"/>
      <c r="R90" s="921"/>
      <c r="S90" s="925"/>
      <c r="T90" s="921"/>
      <c r="U90" s="925"/>
      <c r="V90" s="921"/>
      <c r="W90" s="925"/>
      <c r="X90" s="921"/>
      <c r="Y90" s="2"/>
      <c r="Z90" s="2"/>
    </row>
    <row r="91" spans="1:31" s="14" customFormat="1" ht="20.25" customHeight="1">
      <c r="A91" s="1012" t="s">
        <v>14</v>
      </c>
      <c r="B91" s="1013"/>
      <c r="C91" s="1013"/>
      <c r="D91" s="1014"/>
      <c r="E91" s="1040" t="s">
        <v>3</v>
      </c>
      <c r="F91" s="1040"/>
      <c r="G91" s="929" t="s">
        <v>15</v>
      </c>
      <c r="H91" s="929"/>
      <c r="I91" s="929" t="s">
        <v>15</v>
      </c>
      <c r="J91" s="929"/>
      <c r="K91" s="929" t="s">
        <v>15</v>
      </c>
      <c r="L91" s="929"/>
      <c r="M91" s="402">
        <f>M85+7</f>
        <v>44000</v>
      </c>
      <c r="N91" s="404">
        <f>M91+1</f>
        <v>44001</v>
      </c>
      <c r="O91" s="1038">
        <f>O85+7</f>
        <v>44000</v>
      </c>
      <c r="P91" s="1039"/>
      <c r="Q91" s="920"/>
      <c r="R91" s="921"/>
      <c r="S91" s="925"/>
      <c r="T91" s="921"/>
      <c r="U91" s="925"/>
      <c r="V91" s="921"/>
      <c r="W91" s="925"/>
      <c r="X91" s="921"/>
      <c r="Y91" s="2"/>
      <c r="Z91" s="2"/>
    </row>
    <row r="92" spans="1:31" s="14" customFormat="1" ht="20.25" customHeight="1">
      <c r="A92" s="1012" t="s">
        <v>14</v>
      </c>
      <c r="B92" s="1013"/>
      <c r="C92" s="1013"/>
      <c r="D92" s="1014"/>
      <c r="E92" s="1040" t="s">
        <v>3</v>
      </c>
      <c r="F92" s="1040"/>
      <c r="G92" s="929" t="s">
        <v>15</v>
      </c>
      <c r="H92" s="929"/>
      <c r="I92" s="929" t="s">
        <v>15</v>
      </c>
      <c r="J92" s="929"/>
      <c r="K92" s="929" t="s">
        <v>15</v>
      </c>
      <c r="L92" s="929"/>
      <c r="M92" s="232">
        <f>M86+7</f>
        <v>44002</v>
      </c>
      <c r="N92" s="234">
        <f>M92+1</f>
        <v>44003</v>
      </c>
      <c r="O92" s="1038">
        <f>O86+7</f>
        <v>44002</v>
      </c>
      <c r="P92" s="1039"/>
      <c r="Q92" s="922"/>
      <c r="R92" s="923"/>
      <c r="S92" s="926"/>
      <c r="T92" s="923"/>
      <c r="U92" s="926"/>
      <c r="V92" s="923"/>
      <c r="W92" s="926"/>
      <c r="X92" s="923"/>
      <c r="Y92" s="2"/>
      <c r="Z92" s="2"/>
    </row>
    <row r="93" spans="1:31" s="14" customFormat="1" ht="20.25" customHeight="1">
      <c r="A93" s="894" t="s">
        <v>14</v>
      </c>
      <c r="B93" s="895"/>
      <c r="C93" s="895"/>
      <c r="D93" s="896"/>
      <c r="E93" s="897" t="s">
        <v>3</v>
      </c>
      <c r="F93" s="897"/>
      <c r="G93" s="212">
        <f>G87+7</f>
        <v>44009</v>
      </c>
      <c r="H93" s="218">
        <f>G93+1</f>
        <v>44010</v>
      </c>
      <c r="I93" s="900">
        <f>I87+7</f>
        <v>44010</v>
      </c>
      <c r="J93" s="900"/>
      <c r="K93" s="889">
        <f>K87+7</f>
        <v>44012</v>
      </c>
      <c r="L93" s="890"/>
      <c r="M93" s="1020">
        <f>M87+7</f>
        <v>44013</v>
      </c>
      <c r="N93" s="914"/>
      <c r="O93" s="1119" t="s">
        <v>3</v>
      </c>
      <c r="P93" s="1133"/>
      <c r="Q93" s="943">
        <f>Q87+7</f>
        <v>44043</v>
      </c>
      <c r="R93" s="944"/>
      <c r="S93" s="946">
        <f>S87+7</f>
        <v>44045</v>
      </c>
      <c r="T93" s="944"/>
      <c r="U93" s="946">
        <f>U87+7</f>
        <v>44048</v>
      </c>
      <c r="V93" s="944"/>
      <c r="W93" s="1035">
        <f>W87+7</f>
        <v>44050</v>
      </c>
      <c r="X93" s="944"/>
      <c r="Y93" s="2"/>
      <c r="Z93" s="2"/>
    </row>
    <row r="94" spans="1:31" s="14" customFormat="1" ht="20.25" customHeight="1">
      <c r="A94" s="894" t="s">
        <v>14</v>
      </c>
      <c r="B94" s="895"/>
      <c r="C94" s="895"/>
      <c r="D94" s="896"/>
      <c r="E94" s="897" t="s">
        <v>3</v>
      </c>
      <c r="F94" s="897"/>
      <c r="G94" s="235">
        <f>G88+7</f>
        <v>44004</v>
      </c>
      <c r="H94" s="218">
        <f>G94+1</f>
        <v>44005</v>
      </c>
      <c r="I94" s="900">
        <f t="shared" ref="I94" si="35">I88+7</f>
        <v>44005</v>
      </c>
      <c r="J94" s="900"/>
      <c r="K94" s="901">
        <f>K88+7</f>
        <v>44006</v>
      </c>
      <c r="L94" s="901"/>
      <c r="M94" s="1020" t="s">
        <v>15</v>
      </c>
      <c r="N94" s="914"/>
      <c r="O94" s="1119" t="s">
        <v>3</v>
      </c>
      <c r="P94" s="1133"/>
      <c r="Q94" s="943"/>
      <c r="R94" s="944"/>
      <c r="S94" s="946"/>
      <c r="T94" s="944"/>
      <c r="U94" s="946"/>
      <c r="V94" s="944"/>
      <c r="W94" s="1035"/>
      <c r="X94" s="944"/>
      <c r="Y94" s="2"/>
      <c r="Z94" s="2"/>
    </row>
    <row r="95" spans="1:31" ht="20.25" customHeight="1">
      <c r="A95" s="894" t="s">
        <v>14</v>
      </c>
      <c r="B95" s="895"/>
      <c r="C95" s="895"/>
      <c r="D95" s="896"/>
      <c r="E95" s="897" t="s">
        <v>3</v>
      </c>
      <c r="F95" s="897"/>
      <c r="G95" s="235">
        <f>G89+7</f>
        <v>44007</v>
      </c>
      <c r="H95" s="218">
        <f>G95+1</f>
        <v>44008</v>
      </c>
      <c r="I95" s="900">
        <f>7+I89</f>
        <v>44008</v>
      </c>
      <c r="J95" s="900"/>
      <c r="K95" s="901">
        <f>K89+7</f>
        <v>44010</v>
      </c>
      <c r="L95" s="901"/>
      <c r="M95" s="898" t="s">
        <v>15</v>
      </c>
      <c r="N95" s="899"/>
      <c r="O95" s="902" t="s">
        <v>15</v>
      </c>
      <c r="P95" s="903"/>
      <c r="Q95" s="943"/>
      <c r="R95" s="944"/>
      <c r="S95" s="946"/>
      <c r="T95" s="944"/>
      <c r="U95" s="946"/>
      <c r="V95" s="944"/>
      <c r="W95" s="1035"/>
      <c r="X95" s="944"/>
      <c r="Y95" s="269"/>
      <c r="Z95" s="269"/>
    </row>
    <row r="96" spans="1:31" ht="20.25" customHeight="1">
      <c r="A96" s="894" t="s">
        <v>14</v>
      </c>
      <c r="B96" s="895"/>
      <c r="C96" s="895"/>
      <c r="D96" s="909"/>
      <c r="E96" s="910" t="s">
        <v>15</v>
      </c>
      <c r="F96" s="911"/>
      <c r="G96" s="898" t="s">
        <v>15</v>
      </c>
      <c r="H96" s="899"/>
      <c r="I96" s="889" t="s">
        <v>15</v>
      </c>
      <c r="J96" s="890"/>
      <c r="K96" s="912" t="s">
        <v>15</v>
      </c>
      <c r="L96" s="913"/>
      <c r="M96" s="898">
        <f>M90+7</f>
        <v>44007</v>
      </c>
      <c r="N96" s="899"/>
      <c r="O96" s="914" t="s">
        <v>15</v>
      </c>
      <c r="P96" s="915"/>
      <c r="Q96" s="943"/>
      <c r="R96" s="944"/>
      <c r="S96" s="946"/>
      <c r="T96" s="944"/>
      <c r="U96" s="946"/>
      <c r="V96" s="944"/>
      <c r="W96" s="1035"/>
      <c r="X96" s="944"/>
      <c r="Y96" s="269"/>
      <c r="Z96" s="269"/>
    </row>
    <row r="97" spans="1:28" ht="20.25" customHeight="1">
      <c r="A97" s="894" t="s">
        <v>14</v>
      </c>
      <c r="B97" s="895"/>
      <c r="C97" s="895"/>
      <c r="D97" s="896"/>
      <c r="E97" s="897" t="s">
        <v>3</v>
      </c>
      <c r="F97" s="897"/>
      <c r="G97" s="898" t="s">
        <v>15</v>
      </c>
      <c r="H97" s="899"/>
      <c r="I97" s="900" t="s">
        <v>15</v>
      </c>
      <c r="J97" s="900"/>
      <c r="K97" s="901" t="s">
        <v>15</v>
      </c>
      <c r="L97" s="901"/>
      <c r="M97" s="401">
        <f>M91+7</f>
        <v>44007</v>
      </c>
      <c r="N97" s="211">
        <f>M97+1</f>
        <v>44008</v>
      </c>
      <c r="O97" s="902">
        <f>O91+7</f>
        <v>44007</v>
      </c>
      <c r="P97" s="903"/>
      <c r="Q97" s="943"/>
      <c r="R97" s="944"/>
      <c r="S97" s="946"/>
      <c r="T97" s="944"/>
      <c r="U97" s="946"/>
      <c r="V97" s="944"/>
      <c r="W97" s="1035"/>
      <c r="X97" s="944"/>
      <c r="Y97" s="269"/>
      <c r="Z97" s="269"/>
    </row>
    <row r="98" spans="1:28" s="25" customFormat="1" ht="20.25" customHeight="1">
      <c r="A98" s="1041" t="s">
        <v>14</v>
      </c>
      <c r="B98" s="1042"/>
      <c r="C98" s="1042"/>
      <c r="D98" s="1043"/>
      <c r="E98" s="1044" t="s">
        <v>3</v>
      </c>
      <c r="F98" s="1044"/>
      <c r="G98" s="1037" t="s">
        <v>15</v>
      </c>
      <c r="H98" s="1037"/>
      <c r="I98" s="1037" t="s">
        <v>15</v>
      </c>
      <c r="J98" s="1037"/>
      <c r="K98" s="1037" t="s">
        <v>15</v>
      </c>
      <c r="L98" s="1037"/>
      <c r="M98" s="238">
        <f>M92+7</f>
        <v>44009</v>
      </c>
      <c r="N98" s="242">
        <f>M98+1</f>
        <v>44010</v>
      </c>
      <c r="O98" s="1045">
        <f>O92+7</f>
        <v>44009</v>
      </c>
      <c r="P98" s="1046"/>
      <c r="Q98" s="1032"/>
      <c r="R98" s="1033"/>
      <c r="S98" s="1034"/>
      <c r="T98" s="1033"/>
      <c r="U98" s="1034"/>
      <c r="V98" s="1033"/>
      <c r="W98" s="1036"/>
      <c r="X98" s="1033"/>
      <c r="Y98" s="16"/>
      <c r="Z98" s="16"/>
      <c r="AA98" s="16"/>
      <c r="AB98" s="16"/>
    </row>
    <row r="99" spans="1:28" s="25" customFormat="1" ht="12.75" customHeight="1">
      <c r="A99" s="904" t="s">
        <v>92</v>
      </c>
      <c r="B99" s="905"/>
      <c r="C99" s="905"/>
      <c r="D99" s="905"/>
      <c r="E99" s="905"/>
      <c r="F99" s="905"/>
      <c r="G99" s="905"/>
      <c r="H99" s="905"/>
      <c r="I99" s="905"/>
      <c r="J99" s="905"/>
      <c r="K99" s="905"/>
      <c r="L99" s="905"/>
      <c r="M99" s="905"/>
      <c r="N99" s="905"/>
      <c r="O99" s="905"/>
      <c r="P99" s="905"/>
      <c r="Q99" s="905"/>
      <c r="R99" s="905"/>
      <c r="S99" s="905"/>
      <c r="T99" s="905"/>
      <c r="U99" s="905"/>
      <c r="V99" s="905"/>
      <c r="W99" s="905"/>
      <c r="X99" s="1"/>
      <c r="Y99" s="16"/>
      <c r="Z99" s="16"/>
      <c r="AA99" s="16"/>
      <c r="AB99" s="16"/>
    </row>
    <row r="100" spans="1:28" s="25" customFormat="1" ht="14.25" customHeight="1">
      <c r="A100" s="53"/>
      <c r="B100" s="53"/>
      <c r="C100" s="53"/>
      <c r="D100" s="53"/>
      <c r="E100" s="53"/>
      <c r="F100" s="53"/>
      <c r="G100" s="53"/>
      <c r="H100" s="54"/>
      <c r="I100" s="53"/>
      <c r="J100" s="54"/>
      <c r="K100" s="53"/>
      <c r="L100" s="54"/>
      <c r="M100" s="53"/>
      <c r="N100" s="54"/>
      <c r="O100" s="53"/>
      <c r="P100" s="54"/>
      <c r="Q100" s="53"/>
      <c r="R100" s="53"/>
      <c r="S100" s="53"/>
      <c r="T100" s="53"/>
      <c r="U100" s="53"/>
      <c r="V100" s="53"/>
      <c r="W100" s="53"/>
      <c r="X100" s="1"/>
      <c r="Y100" s="16"/>
      <c r="Z100" s="16"/>
      <c r="AA100" s="16"/>
      <c r="AB100" s="16"/>
    </row>
    <row r="101" spans="1:28" s="25" customFormat="1" ht="31.15" customHeight="1">
      <c r="A101" s="205" t="s">
        <v>105</v>
      </c>
      <c r="B101" s="206" t="s">
        <v>93</v>
      </c>
      <c r="C101" s="22"/>
      <c r="D101" s="22"/>
      <c r="E101" s="22"/>
      <c r="F101" s="22"/>
      <c r="G101" s="22"/>
      <c r="H101" s="23"/>
      <c r="I101" s="16"/>
      <c r="J101" s="24"/>
      <c r="K101" s="16"/>
      <c r="L101" s="24"/>
      <c r="M101" s="16"/>
      <c r="N101" s="24"/>
      <c r="O101" s="16"/>
      <c r="P101" s="24"/>
      <c r="Q101" s="16"/>
      <c r="R101" s="16"/>
      <c r="S101" s="16"/>
      <c r="T101" s="16"/>
      <c r="U101" s="16"/>
      <c r="V101" s="16"/>
      <c r="W101" s="16"/>
      <c r="X101" s="16"/>
      <c r="Y101" s="16"/>
      <c r="Z101" s="16"/>
      <c r="AA101" s="16"/>
      <c r="AB101" s="16"/>
    </row>
    <row r="102" spans="1:28" s="25" customFormat="1" ht="22.5" customHeight="1">
      <c r="A102" s="1192"/>
      <c r="B102" s="1189"/>
      <c r="C102" s="1189"/>
      <c r="D102" s="1189"/>
      <c r="E102" s="1189"/>
      <c r="F102" s="1190"/>
      <c r="G102" s="906" t="s">
        <v>68</v>
      </c>
      <c r="H102" s="1071"/>
      <c r="I102" s="906" t="s">
        <v>20</v>
      </c>
      <c r="J102" s="907"/>
      <c r="K102" s="906" t="s">
        <v>25</v>
      </c>
      <c r="L102" s="907"/>
      <c r="M102" s="906" t="s">
        <v>32</v>
      </c>
      <c r="N102" s="908"/>
      <c r="O102" s="1071" t="s">
        <v>11</v>
      </c>
      <c r="P102" s="907"/>
      <c r="Q102" s="1073" t="s">
        <v>65</v>
      </c>
      <c r="R102" s="1074"/>
      <c r="S102" s="1073" t="s">
        <v>63</v>
      </c>
      <c r="T102" s="1074"/>
      <c r="U102" s="1073" t="s">
        <v>54</v>
      </c>
      <c r="V102" s="1074"/>
      <c r="W102" s="1073" t="s">
        <v>260</v>
      </c>
      <c r="X102" s="1074"/>
      <c r="Y102" s="1193"/>
      <c r="Z102" s="1194"/>
      <c r="AA102" s="16"/>
      <c r="AB102" s="16"/>
    </row>
    <row r="103" spans="1:28" s="25" customFormat="1" ht="12.75" customHeight="1">
      <c r="A103" s="1075" t="s">
        <v>1</v>
      </c>
      <c r="B103" s="1076"/>
      <c r="C103" s="1076"/>
      <c r="D103" s="1076"/>
      <c r="E103" s="1076" t="s">
        <v>2</v>
      </c>
      <c r="F103" s="1078"/>
      <c r="G103" s="1075" t="s">
        <v>24</v>
      </c>
      <c r="H103" s="1076"/>
      <c r="I103" s="1075" t="s">
        <v>75</v>
      </c>
      <c r="J103" s="1078"/>
      <c r="K103" s="1075" t="s">
        <v>115</v>
      </c>
      <c r="L103" s="1078"/>
      <c r="M103" s="1075" t="s">
        <v>12</v>
      </c>
      <c r="N103" s="1116"/>
      <c r="O103" s="1076" t="s">
        <v>23</v>
      </c>
      <c r="P103" s="1078"/>
      <c r="Q103" s="1075" t="s">
        <v>28</v>
      </c>
      <c r="R103" s="1078"/>
      <c r="S103" s="1075" t="s">
        <v>28</v>
      </c>
      <c r="T103" s="1078"/>
      <c r="U103" s="1075" t="s">
        <v>24</v>
      </c>
      <c r="V103" s="1078"/>
      <c r="W103" s="1075" t="s">
        <v>8</v>
      </c>
      <c r="X103" s="1078"/>
      <c r="Y103" s="1195"/>
      <c r="Z103" s="1196"/>
      <c r="AA103" s="16"/>
      <c r="AB103" s="16"/>
    </row>
    <row r="104" spans="1:28" s="25" customFormat="1" ht="22.05" customHeight="1">
      <c r="A104" s="1181" t="s">
        <v>175</v>
      </c>
      <c r="B104" s="1182"/>
      <c r="C104" s="1182"/>
      <c r="D104" s="1183"/>
      <c r="E104" s="1184" t="s">
        <v>261</v>
      </c>
      <c r="F104" s="1185"/>
      <c r="G104" s="1186" t="s">
        <v>15</v>
      </c>
      <c r="H104" s="1187"/>
      <c r="I104" s="210">
        <v>43957</v>
      </c>
      <c r="J104" s="216">
        <f t="shared" ref="J104" si="36">IF(I104="","",I104+1)</f>
        <v>43958</v>
      </c>
      <c r="K104" s="210">
        <f>J104+1</f>
        <v>43959</v>
      </c>
      <c r="L104" s="216">
        <f t="shared" ref="L104" si="37">IF(K104="","",K104+1)</f>
        <v>43960</v>
      </c>
      <c r="M104" s="210">
        <f>L104+1</f>
        <v>43961</v>
      </c>
      <c r="N104" s="216">
        <f t="shared" ref="N104" si="38">IF(M104="","",M104+1)</f>
        <v>43962</v>
      </c>
      <c r="O104" s="1188" t="s">
        <v>15</v>
      </c>
      <c r="P104" s="1173"/>
      <c r="Q104" s="1172" t="s">
        <v>15</v>
      </c>
      <c r="R104" s="1173"/>
      <c r="S104" s="1172">
        <v>43994</v>
      </c>
      <c r="T104" s="1173"/>
      <c r="U104" s="1172">
        <f>S104-3</f>
        <v>43991</v>
      </c>
      <c r="V104" s="1173"/>
      <c r="W104" s="1172">
        <f>U104+6</f>
        <v>43997</v>
      </c>
      <c r="X104" s="1173"/>
      <c r="Y104" s="872"/>
      <c r="Z104" s="873"/>
      <c r="AA104" s="16"/>
      <c r="AB104" s="16"/>
    </row>
    <row r="105" spans="1:28" s="25" customFormat="1" ht="22.05" customHeight="1">
      <c r="A105" s="1177" t="s">
        <v>176</v>
      </c>
      <c r="B105" s="1178"/>
      <c r="C105" s="1178"/>
      <c r="D105" s="1179"/>
      <c r="E105" s="887">
        <v>68</v>
      </c>
      <c r="F105" s="888"/>
      <c r="G105" s="889">
        <v>43963</v>
      </c>
      <c r="H105" s="890"/>
      <c r="I105" s="212">
        <f>I104+7</f>
        <v>43964</v>
      </c>
      <c r="J105" s="218">
        <f>I105+1</f>
        <v>43965</v>
      </c>
      <c r="K105" s="212">
        <f>K104+7</f>
        <v>43966</v>
      </c>
      <c r="L105" s="218">
        <f>K105+1</f>
        <v>43967</v>
      </c>
      <c r="M105" s="212">
        <f>M104+7</f>
        <v>43968</v>
      </c>
      <c r="N105" s="213">
        <f>M105+1</f>
        <v>43969</v>
      </c>
      <c r="O105" s="1180">
        <v>43999</v>
      </c>
      <c r="P105" s="892"/>
      <c r="Q105" s="893">
        <f>O105+2</f>
        <v>44001</v>
      </c>
      <c r="R105" s="892"/>
      <c r="S105" s="893" t="s">
        <v>15</v>
      </c>
      <c r="T105" s="892"/>
      <c r="U105" s="893" t="s">
        <v>15</v>
      </c>
      <c r="V105" s="892"/>
      <c r="W105" s="893" t="s">
        <v>15</v>
      </c>
      <c r="X105" s="892"/>
      <c r="Y105" s="872"/>
      <c r="Z105" s="873"/>
      <c r="AA105" s="16"/>
      <c r="AB105" s="16"/>
    </row>
    <row r="106" spans="1:28" s="25" customFormat="1" ht="22.05" customHeight="1">
      <c r="A106" s="874" t="s">
        <v>177</v>
      </c>
      <c r="B106" s="875"/>
      <c r="C106" s="875"/>
      <c r="D106" s="876"/>
      <c r="E106" s="877">
        <v>83</v>
      </c>
      <c r="F106" s="878"/>
      <c r="G106" s="932">
        <f>G105+7</f>
        <v>43970</v>
      </c>
      <c r="H106" s="936"/>
      <c r="I106" s="219">
        <f>I105+7</f>
        <v>43971</v>
      </c>
      <c r="J106" s="220">
        <f>I106+1</f>
        <v>43972</v>
      </c>
      <c r="K106" s="219">
        <f>K105+7</f>
        <v>43973</v>
      </c>
      <c r="L106" s="220">
        <f>K106+1</f>
        <v>43974</v>
      </c>
      <c r="M106" s="219">
        <f>M105+7</f>
        <v>43975</v>
      </c>
      <c r="N106" s="247">
        <f>M106+1</f>
        <v>43976</v>
      </c>
      <c r="O106" s="1191" t="s">
        <v>15</v>
      </c>
      <c r="P106" s="1031"/>
      <c r="Q106" s="1030" t="s">
        <v>15</v>
      </c>
      <c r="R106" s="1031"/>
      <c r="S106" s="1030">
        <f>S104+14</f>
        <v>44008</v>
      </c>
      <c r="T106" s="1031"/>
      <c r="U106" s="1030">
        <f>U104+14</f>
        <v>44005</v>
      </c>
      <c r="V106" s="1031"/>
      <c r="W106" s="1030">
        <f>W104+14</f>
        <v>44011</v>
      </c>
      <c r="X106" s="1031"/>
      <c r="Y106" s="872"/>
      <c r="Z106" s="873"/>
      <c r="AA106" s="16"/>
      <c r="AB106" s="16"/>
    </row>
    <row r="107" spans="1:28" s="25" customFormat="1" ht="22.05" customHeight="1">
      <c r="A107" s="884" t="s">
        <v>178</v>
      </c>
      <c r="B107" s="885"/>
      <c r="C107" s="885"/>
      <c r="D107" s="886"/>
      <c r="E107" s="887">
        <v>60</v>
      </c>
      <c r="F107" s="888"/>
      <c r="G107" s="889">
        <f>G106+7</f>
        <v>43977</v>
      </c>
      <c r="H107" s="890"/>
      <c r="I107" s="212">
        <f>I106+7</f>
        <v>43978</v>
      </c>
      <c r="J107" s="237">
        <f t="shared" ref="J107" si="39">IF(I107="","",I107+1)</f>
        <v>43979</v>
      </c>
      <c r="K107" s="212">
        <f>K106+7</f>
        <v>43980</v>
      </c>
      <c r="L107" s="218">
        <f t="shared" ref="L107" si="40">IF(K107="","",K107+1)</f>
        <v>43981</v>
      </c>
      <c r="M107" s="212">
        <f>M106+7</f>
        <v>43982</v>
      </c>
      <c r="N107" s="1309">
        <f t="shared" ref="N107:N111" si="41">M107+1</f>
        <v>43983</v>
      </c>
      <c r="O107" s="893">
        <f>O105+14</f>
        <v>44013</v>
      </c>
      <c r="P107" s="892"/>
      <c r="Q107" s="893">
        <f>Q105+14</f>
        <v>44015</v>
      </c>
      <c r="R107" s="892"/>
      <c r="S107" s="893" t="s">
        <v>15</v>
      </c>
      <c r="T107" s="892"/>
      <c r="U107" s="893" t="s">
        <v>15</v>
      </c>
      <c r="V107" s="892"/>
      <c r="W107" s="893" t="s">
        <v>15</v>
      </c>
      <c r="X107" s="892"/>
      <c r="Y107" s="872"/>
      <c r="Z107" s="873"/>
      <c r="AA107" s="16"/>
      <c r="AB107" s="16"/>
    </row>
    <row r="108" spans="1:28" s="25" customFormat="1" ht="22.05" customHeight="1">
      <c r="A108" s="874" t="s">
        <v>262</v>
      </c>
      <c r="B108" s="875"/>
      <c r="C108" s="875"/>
      <c r="D108" s="876"/>
      <c r="E108" s="877">
        <v>81</v>
      </c>
      <c r="F108" s="878"/>
      <c r="G108" s="879">
        <f>7+G107</f>
        <v>43984</v>
      </c>
      <c r="H108" s="880"/>
      <c r="I108" s="210">
        <f>I107+7</f>
        <v>43985</v>
      </c>
      <c r="J108" s="216">
        <f>1+I108</f>
        <v>43986</v>
      </c>
      <c r="K108" s="210">
        <f>7+K107</f>
        <v>43987</v>
      </c>
      <c r="L108" s="216">
        <f>1+K108</f>
        <v>43988</v>
      </c>
      <c r="M108" s="210">
        <f>+M107+7</f>
        <v>43989</v>
      </c>
      <c r="N108" s="217">
        <f>+M108+1</f>
        <v>43990</v>
      </c>
      <c r="O108" s="881" t="s">
        <v>15</v>
      </c>
      <c r="P108" s="882"/>
      <c r="Q108" s="883" t="s">
        <v>15</v>
      </c>
      <c r="R108" s="882"/>
      <c r="S108" s="883">
        <f>S106+14</f>
        <v>44022</v>
      </c>
      <c r="T108" s="882"/>
      <c r="U108" s="883">
        <f>U106+14</f>
        <v>44019</v>
      </c>
      <c r="V108" s="882"/>
      <c r="W108" s="883">
        <f>W106+14</f>
        <v>44025</v>
      </c>
      <c r="X108" s="882"/>
      <c r="Y108" s="872"/>
      <c r="Z108" s="873"/>
      <c r="AA108" s="16"/>
      <c r="AB108" s="16"/>
    </row>
    <row r="109" spans="1:28" s="25" customFormat="1" ht="22.05" customHeight="1">
      <c r="A109" s="884" t="s">
        <v>14</v>
      </c>
      <c r="B109" s="885"/>
      <c r="C109" s="885"/>
      <c r="D109" s="886"/>
      <c r="E109" s="887" t="s">
        <v>15</v>
      </c>
      <c r="F109" s="888"/>
      <c r="G109" s="889">
        <f>+G108+7</f>
        <v>43991</v>
      </c>
      <c r="H109" s="890"/>
      <c r="I109" s="212">
        <f>I108+7</f>
        <v>43992</v>
      </c>
      <c r="J109" s="218">
        <f t="shared" ref="J109:J111" si="42">IF(I109="","",I109+1)</f>
        <v>43993</v>
      </c>
      <c r="K109" s="212">
        <f>7+K108</f>
        <v>43994</v>
      </c>
      <c r="L109" s="218">
        <f t="shared" ref="L109:L111" si="43">IF(K109="","",K109+1)</f>
        <v>43995</v>
      </c>
      <c r="M109" s="212">
        <f>+M108+7</f>
        <v>43996</v>
      </c>
      <c r="N109" s="213">
        <f t="shared" si="41"/>
        <v>43997</v>
      </c>
      <c r="O109" s="891">
        <f>O107+14</f>
        <v>44027</v>
      </c>
      <c r="P109" s="892"/>
      <c r="Q109" s="893">
        <f>Q107+14</f>
        <v>44029</v>
      </c>
      <c r="R109" s="892"/>
      <c r="S109" s="893">
        <f t="shared" ref="Q109:U111" si="44">S108+7</f>
        <v>44029</v>
      </c>
      <c r="T109" s="892"/>
      <c r="U109" s="893">
        <f t="shared" ref="U109:U111" si="45">U108+7</f>
        <v>44026</v>
      </c>
      <c r="V109" s="892"/>
      <c r="W109" s="893">
        <f t="shared" ref="W109:W111" si="46">W108+7</f>
        <v>44032</v>
      </c>
      <c r="X109" s="892"/>
      <c r="Y109" s="872"/>
      <c r="Z109" s="873"/>
      <c r="AA109" s="16"/>
      <c r="AB109" s="16"/>
    </row>
    <row r="110" spans="1:28" s="25" customFormat="1" ht="22.05" customHeight="1">
      <c r="A110" s="874" t="s">
        <v>14</v>
      </c>
      <c r="B110" s="875"/>
      <c r="C110" s="875"/>
      <c r="D110" s="876"/>
      <c r="E110" s="877" t="s">
        <v>15</v>
      </c>
      <c r="F110" s="878"/>
      <c r="G110" s="879">
        <f t="shared" ref="G110:G111" si="47">G109+7</f>
        <v>43998</v>
      </c>
      <c r="H110" s="880"/>
      <c r="I110" s="210">
        <f t="shared" ref="I110:I111" si="48">I109+7</f>
        <v>43999</v>
      </c>
      <c r="J110" s="216">
        <f t="shared" si="42"/>
        <v>44000</v>
      </c>
      <c r="K110" s="210">
        <f t="shared" ref="K110:K111" si="49">K109+7</f>
        <v>44001</v>
      </c>
      <c r="L110" s="216">
        <f t="shared" si="43"/>
        <v>44002</v>
      </c>
      <c r="M110" s="210">
        <f t="shared" ref="M110:M111" si="50">M109+7</f>
        <v>44003</v>
      </c>
      <c r="N110" s="217">
        <f t="shared" si="41"/>
        <v>44004</v>
      </c>
      <c r="O110" s="881">
        <f t="shared" ref="O110:O111" si="51">O109+7</f>
        <v>44034</v>
      </c>
      <c r="P110" s="882"/>
      <c r="Q110" s="883">
        <f t="shared" si="44"/>
        <v>44036</v>
      </c>
      <c r="R110" s="882"/>
      <c r="S110" s="883">
        <f t="shared" si="44"/>
        <v>44036</v>
      </c>
      <c r="T110" s="882"/>
      <c r="U110" s="883">
        <f t="shared" si="45"/>
        <v>44033</v>
      </c>
      <c r="V110" s="882"/>
      <c r="W110" s="883">
        <f t="shared" si="46"/>
        <v>44039</v>
      </c>
      <c r="X110" s="882"/>
      <c r="Y110" s="872"/>
      <c r="Z110" s="873"/>
      <c r="AA110" s="16"/>
      <c r="AB110" s="16"/>
    </row>
    <row r="111" spans="1:28" s="25" customFormat="1" ht="22.05" customHeight="1">
      <c r="A111" s="862" t="s">
        <v>14</v>
      </c>
      <c r="B111" s="863"/>
      <c r="C111" s="863"/>
      <c r="D111" s="864"/>
      <c r="E111" s="865" t="s">
        <v>15</v>
      </c>
      <c r="F111" s="866"/>
      <c r="G111" s="867">
        <f t="shared" si="47"/>
        <v>44005</v>
      </c>
      <c r="H111" s="868"/>
      <c r="I111" s="214">
        <f t="shared" si="48"/>
        <v>44006</v>
      </c>
      <c r="J111" s="215">
        <f t="shared" si="42"/>
        <v>44007</v>
      </c>
      <c r="K111" s="214">
        <f t="shared" si="49"/>
        <v>44008</v>
      </c>
      <c r="L111" s="215">
        <f t="shared" si="43"/>
        <v>44009</v>
      </c>
      <c r="M111" s="214">
        <f t="shared" si="50"/>
        <v>44010</v>
      </c>
      <c r="N111" s="1310">
        <f t="shared" si="41"/>
        <v>44011</v>
      </c>
      <c r="O111" s="869">
        <f t="shared" si="51"/>
        <v>44041</v>
      </c>
      <c r="P111" s="870"/>
      <c r="Q111" s="871">
        <f t="shared" si="44"/>
        <v>44043</v>
      </c>
      <c r="R111" s="870"/>
      <c r="S111" s="871">
        <f t="shared" si="44"/>
        <v>44043</v>
      </c>
      <c r="T111" s="870"/>
      <c r="U111" s="871">
        <f t="shared" si="45"/>
        <v>44040</v>
      </c>
      <c r="V111" s="870"/>
      <c r="W111" s="871">
        <f t="shared" si="46"/>
        <v>44046</v>
      </c>
      <c r="X111" s="870"/>
      <c r="Y111" s="872"/>
      <c r="Z111" s="873"/>
      <c r="AA111" s="16"/>
      <c r="AB111" s="16"/>
    </row>
    <row r="112" spans="1:28" s="25" customFormat="1" ht="12.75" customHeight="1">
      <c r="A112" s="856" t="s">
        <v>94</v>
      </c>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2"/>
      <c r="Y112" s="16"/>
      <c r="Z112" s="16"/>
      <c r="AA112" s="16"/>
      <c r="AB112" s="16"/>
    </row>
    <row r="113" spans="1:28" s="25" customFormat="1" ht="12.75" customHeight="1">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16"/>
      <c r="Z113" s="16"/>
      <c r="AA113" s="16"/>
      <c r="AB113" s="16"/>
    </row>
    <row r="114" spans="1:28">
      <c r="A114" s="26"/>
      <c r="B114" s="27"/>
      <c r="C114" s="27"/>
      <c r="D114" s="27"/>
      <c r="E114" s="27"/>
      <c r="F114" s="16"/>
      <c r="G114" s="16"/>
      <c r="H114" s="24"/>
      <c r="I114" s="16"/>
      <c r="J114" s="24"/>
      <c r="K114" s="16"/>
      <c r="L114" s="24"/>
      <c r="M114" s="16"/>
      <c r="N114" s="24"/>
      <c r="O114" s="16"/>
      <c r="P114" s="24"/>
      <c r="Q114" s="16"/>
      <c r="R114" s="16"/>
      <c r="S114" s="16"/>
      <c r="T114" s="16"/>
      <c r="U114" s="16"/>
      <c r="V114" s="16"/>
      <c r="W114" s="16"/>
      <c r="X114" s="16"/>
    </row>
    <row r="115" spans="1:28" ht="11.25" customHeight="1">
      <c r="A115" s="26"/>
      <c r="B115" s="27"/>
      <c r="C115" s="27"/>
      <c r="D115" s="27"/>
      <c r="E115" s="27"/>
      <c r="F115" s="16"/>
      <c r="G115" s="16"/>
      <c r="H115" s="24"/>
      <c r="I115" s="16"/>
      <c r="J115" s="24"/>
      <c r="K115" s="16"/>
      <c r="L115" s="24"/>
      <c r="M115" s="16"/>
      <c r="N115" s="24"/>
      <c r="O115" s="16"/>
      <c r="P115" s="24"/>
      <c r="Q115" s="16"/>
      <c r="R115" s="16"/>
      <c r="S115" s="16"/>
      <c r="T115" s="16"/>
      <c r="U115" s="16"/>
      <c r="V115" s="16"/>
      <c r="W115" s="16"/>
      <c r="X115" s="16"/>
    </row>
    <row r="116" spans="1:28" ht="11.25" customHeight="1">
      <c r="A116" s="26"/>
      <c r="B116" s="27"/>
      <c r="C116" s="27"/>
      <c r="D116" s="27"/>
      <c r="E116" s="27"/>
      <c r="F116" s="16"/>
      <c r="G116" s="16"/>
      <c r="H116" s="24"/>
      <c r="I116" s="16"/>
      <c r="J116" s="24"/>
      <c r="K116" s="16"/>
      <c r="L116" s="24"/>
      <c r="M116" s="16"/>
      <c r="N116" s="24"/>
      <c r="O116" s="16"/>
      <c r="P116" s="24"/>
      <c r="Q116" s="16"/>
      <c r="R116" s="16"/>
      <c r="S116" s="16"/>
      <c r="T116" s="16"/>
      <c r="U116" s="16"/>
      <c r="V116" s="16"/>
      <c r="W116" s="16"/>
      <c r="X116" s="16"/>
    </row>
    <row r="117" spans="1:28" ht="11.25" customHeight="1">
      <c r="A117" s="26"/>
      <c r="B117" s="27"/>
      <c r="C117" s="27"/>
      <c r="D117" s="27"/>
      <c r="E117" s="27"/>
      <c r="F117" s="16"/>
      <c r="G117" s="16"/>
      <c r="H117" s="24"/>
      <c r="I117" s="16"/>
      <c r="J117" s="24"/>
      <c r="K117" s="16"/>
      <c r="L117" s="24"/>
      <c r="M117" s="16"/>
      <c r="N117" s="24"/>
      <c r="O117" s="16"/>
      <c r="P117" s="24"/>
      <c r="Q117" s="16"/>
      <c r="R117" s="16"/>
      <c r="S117" s="16"/>
      <c r="T117" s="16"/>
      <c r="U117" s="16"/>
      <c r="V117" s="16"/>
      <c r="W117" s="16"/>
      <c r="X117" s="16"/>
    </row>
    <row r="118" spans="1:28" ht="11.25" customHeight="1">
      <c r="A118" s="26"/>
      <c r="B118" s="27"/>
      <c r="C118" s="27"/>
      <c r="D118" s="27"/>
      <c r="E118" s="27"/>
      <c r="F118" s="16"/>
      <c r="G118" s="16"/>
      <c r="H118" s="24"/>
      <c r="I118" s="16"/>
      <c r="J118" s="24"/>
      <c r="K118" s="16"/>
      <c r="L118" s="24"/>
      <c r="M118" s="16"/>
      <c r="N118" s="24"/>
      <c r="O118" s="16"/>
      <c r="P118" s="24"/>
      <c r="Q118" s="16"/>
      <c r="R118" s="16"/>
      <c r="S118" s="16"/>
      <c r="T118" s="16"/>
      <c r="U118" s="16"/>
      <c r="V118" s="16"/>
      <c r="W118" s="16"/>
      <c r="X118" s="16"/>
    </row>
    <row r="119" spans="1:28" ht="11.25" customHeight="1">
      <c r="A119" s="26"/>
      <c r="B119" s="27"/>
      <c r="C119" s="27"/>
      <c r="D119" s="27"/>
      <c r="E119" s="27"/>
      <c r="F119" s="16"/>
      <c r="G119" s="16"/>
      <c r="H119" s="24"/>
      <c r="I119" s="16"/>
      <c r="J119" s="24"/>
      <c r="K119" s="16"/>
      <c r="L119" s="24"/>
      <c r="M119" s="16"/>
      <c r="N119" s="24"/>
      <c r="O119" s="16"/>
      <c r="P119" s="24"/>
      <c r="Q119" s="16"/>
      <c r="R119" s="16"/>
      <c r="S119" s="16"/>
      <c r="T119" s="16"/>
      <c r="U119" s="16"/>
      <c r="V119" s="16"/>
      <c r="W119" s="16"/>
      <c r="X119" s="16"/>
    </row>
    <row r="120" spans="1:28" ht="11.25" customHeight="1">
      <c r="A120" s="26"/>
      <c r="B120" s="27"/>
      <c r="C120" s="27"/>
      <c r="D120" s="27"/>
      <c r="E120" s="27"/>
      <c r="F120" s="16"/>
      <c r="G120" s="16"/>
      <c r="H120" s="24"/>
      <c r="I120" s="16"/>
      <c r="J120" s="24"/>
      <c r="K120" s="16"/>
      <c r="L120" s="24"/>
      <c r="M120" s="16"/>
      <c r="N120" s="24"/>
      <c r="O120" s="16"/>
      <c r="P120" s="24"/>
      <c r="Q120" s="16"/>
      <c r="R120" s="16"/>
      <c r="S120" s="16"/>
      <c r="T120" s="16"/>
      <c r="U120" s="16"/>
      <c r="V120" s="16"/>
      <c r="W120" s="16"/>
      <c r="X120" s="16"/>
    </row>
    <row r="121" spans="1:28" ht="11.25" customHeight="1">
      <c r="A121" s="26"/>
      <c r="B121" s="27"/>
      <c r="C121" s="27"/>
      <c r="D121" s="27"/>
      <c r="E121" s="27"/>
      <c r="F121" s="16"/>
      <c r="G121" s="16"/>
      <c r="H121" s="24"/>
      <c r="I121" s="16"/>
      <c r="J121" s="24"/>
      <c r="K121" s="16"/>
      <c r="L121" s="24"/>
      <c r="M121" s="16"/>
      <c r="N121" s="24"/>
      <c r="O121" s="16"/>
      <c r="P121" s="24"/>
      <c r="Q121" s="16"/>
      <c r="R121" s="16"/>
      <c r="S121" s="16"/>
      <c r="T121" s="16"/>
      <c r="U121" s="16"/>
      <c r="V121" s="16"/>
      <c r="W121" s="16"/>
      <c r="X121" s="16"/>
    </row>
    <row r="122" spans="1:28" ht="11.25" customHeight="1">
      <c r="A122" s="26"/>
      <c r="B122" s="27"/>
      <c r="C122" s="27"/>
      <c r="D122" s="27"/>
      <c r="E122" s="27"/>
      <c r="F122" s="16"/>
      <c r="G122" s="16"/>
      <c r="H122" s="24"/>
      <c r="I122" s="16"/>
      <c r="J122" s="24"/>
      <c r="K122" s="16"/>
      <c r="L122" s="24"/>
      <c r="M122" s="16"/>
      <c r="N122" s="24"/>
      <c r="O122" s="16"/>
      <c r="P122" s="24"/>
      <c r="Q122" s="16"/>
      <c r="R122" s="16"/>
      <c r="S122" s="16"/>
      <c r="T122" s="16"/>
      <c r="U122" s="16"/>
      <c r="V122" s="16"/>
      <c r="W122" s="16"/>
      <c r="X122" s="16"/>
    </row>
    <row r="123" spans="1:28" ht="11.25" customHeight="1">
      <c r="A123" s="26"/>
      <c r="B123" s="27"/>
      <c r="C123" s="27"/>
      <c r="D123" s="27"/>
      <c r="E123" s="27"/>
      <c r="F123" s="16"/>
      <c r="G123" s="16"/>
      <c r="H123" s="24"/>
      <c r="I123" s="16"/>
      <c r="J123" s="24"/>
      <c r="K123" s="16"/>
      <c r="L123" s="24"/>
      <c r="M123" s="16"/>
      <c r="N123" s="24"/>
      <c r="O123" s="16"/>
      <c r="P123" s="24"/>
      <c r="Q123" s="16"/>
      <c r="R123" s="16"/>
      <c r="S123" s="16"/>
      <c r="T123" s="16"/>
      <c r="U123" s="16"/>
      <c r="V123" s="16"/>
      <c r="W123" s="16"/>
      <c r="X123" s="16"/>
    </row>
    <row r="124" spans="1:28" ht="11.25" customHeight="1">
      <c r="A124" s="26"/>
      <c r="B124" s="27"/>
      <c r="C124" s="27"/>
      <c r="D124" s="27"/>
      <c r="E124" s="27"/>
      <c r="F124" s="16"/>
      <c r="G124" s="16"/>
      <c r="H124" s="24"/>
      <c r="I124" s="16"/>
      <c r="J124" s="24"/>
      <c r="K124" s="16"/>
      <c r="L124" s="24"/>
      <c r="M124" s="16"/>
      <c r="N124" s="24"/>
      <c r="O124" s="16"/>
      <c r="P124" s="24"/>
      <c r="Q124" s="16"/>
      <c r="R124" s="16"/>
      <c r="S124" s="16"/>
      <c r="T124" s="16"/>
      <c r="U124" s="16"/>
      <c r="V124" s="16"/>
      <c r="W124" s="16"/>
      <c r="X124" s="16"/>
    </row>
    <row r="125" spans="1:28" ht="11.25" customHeight="1">
      <c r="A125" s="26"/>
      <c r="B125" s="27"/>
      <c r="C125" s="27"/>
      <c r="D125" s="27"/>
      <c r="E125" s="27"/>
      <c r="F125" s="16"/>
      <c r="G125" s="16"/>
      <c r="H125" s="24"/>
      <c r="I125" s="16"/>
      <c r="J125" s="24"/>
      <c r="K125" s="16"/>
      <c r="L125" s="24"/>
      <c r="M125" s="16"/>
      <c r="N125" s="24"/>
      <c r="O125" s="16"/>
      <c r="P125" s="24"/>
      <c r="Q125" s="16"/>
      <c r="R125" s="16"/>
      <c r="S125" s="16"/>
      <c r="T125" s="16"/>
      <c r="U125" s="16"/>
      <c r="V125" s="16"/>
      <c r="W125" s="16"/>
      <c r="X125" s="16"/>
    </row>
    <row r="126" spans="1:28" ht="11.25" customHeight="1">
      <c r="A126" s="26"/>
      <c r="B126" s="27"/>
      <c r="C126" s="27"/>
      <c r="D126" s="27"/>
      <c r="E126" s="27"/>
      <c r="F126" s="16"/>
      <c r="G126" s="16"/>
      <c r="H126" s="24"/>
      <c r="I126" s="16"/>
      <c r="J126" s="24"/>
      <c r="K126" s="16"/>
      <c r="L126" s="24"/>
      <c r="M126" s="16"/>
      <c r="N126" s="24"/>
      <c r="O126" s="16"/>
      <c r="P126" s="24"/>
      <c r="Q126" s="16"/>
      <c r="R126" s="16"/>
      <c r="S126" s="16"/>
      <c r="T126" s="16"/>
      <c r="U126" s="16"/>
      <c r="V126" s="16"/>
      <c r="W126" s="16"/>
      <c r="X126" s="16"/>
    </row>
    <row r="127" spans="1:28" ht="11.25" customHeight="1">
      <c r="A127" s="26"/>
      <c r="B127" s="27"/>
      <c r="C127" s="27"/>
      <c r="D127" s="27"/>
      <c r="E127" s="27"/>
      <c r="F127" s="16"/>
      <c r="G127" s="16"/>
      <c r="H127" s="24"/>
      <c r="I127" s="16"/>
      <c r="J127" s="24"/>
      <c r="K127" s="16"/>
      <c r="L127" s="24"/>
      <c r="M127" s="16"/>
      <c r="N127" s="24"/>
      <c r="O127" s="16"/>
      <c r="P127" s="24"/>
      <c r="Q127" s="16"/>
      <c r="R127" s="16"/>
      <c r="S127" s="16"/>
      <c r="T127" s="16"/>
      <c r="U127" s="16"/>
      <c r="V127" s="16"/>
      <c r="W127" s="16"/>
      <c r="X127" s="16"/>
    </row>
    <row r="128" spans="1:28" ht="11.25" customHeight="1">
      <c r="A128" s="26"/>
      <c r="B128" s="27"/>
      <c r="C128" s="27"/>
      <c r="D128" s="27"/>
      <c r="E128" s="27"/>
      <c r="F128" s="16"/>
      <c r="G128" s="16"/>
      <c r="H128" s="24"/>
      <c r="I128" s="16"/>
      <c r="J128" s="24"/>
      <c r="K128" s="16"/>
      <c r="L128" s="24"/>
      <c r="M128" s="16"/>
      <c r="N128" s="24"/>
      <c r="O128" s="16"/>
      <c r="P128" s="24"/>
      <c r="Q128" s="16"/>
      <c r="R128" s="16"/>
      <c r="S128" s="16"/>
      <c r="T128" s="16"/>
      <c r="U128" s="16"/>
      <c r="V128" s="16"/>
      <c r="W128" s="16"/>
      <c r="X128" s="16"/>
    </row>
    <row r="129" spans="1:24" ht="11.25" customHeight="1">
      <c r="A129" s="26"/>
      <c r="B129" s="27"/>
      <c r="C129" s="27"/>
      <c r="D129" s="27"/>
      <c r="E129" s="27"/>
      <c r="F129" s="16"/>
      <c r="G129" s="16"/>
      <c r="H129" s="24"/>
      <c r="I129" s="16"/>
      <c r="J129" s="24"/>
      <c r="K129" s="16"/>
      <c r="L129" s="24"/>
      <c r="M129" s="16"/>
      <c r="N129" s="24"/>
      <c r="O129" s="16"/>
      <c r="P129" s="24"/>
      <c r="Q129" s="16"/>
      <c r="R129" s="16"/>
      <c r="S129" s="16"/>
      <c r="T129" s="16"/>
      <c r="U129" s="16"/>
      <c r="V129" s="16"/>
      <c r="W129" s="16"/>
      <c r="X129" s="16"/>
    </row>
    <row r="130" spans="1:24" ht="11.25" customHeight="1"/>
    <row r="131" spans="1:24" ht="11.25" customHeight="1"/>
    <row r="132" spans="1:24" ht="11.25" customHeight="1"/>
    <row r="133" spans="1:24" ht="11.25" customHeight="1"/>
    <row r="134" spans="1:24" ht="11.25" customHeight="1"/>
    <row r="135" spans="1:24" ht="11.25" customHeight="1"/>
    <row r="136" spans="1:24" ht="11.25" customHeight="1"/>
    <row r="137" spans="1:24" ht="11.25" customHeight="1"/>
    <row r="138" spans="1:24" ht="11.25" customHeight="1"/>
    <row r="139" spans="1:24" ht="11.25" customHeight="1"/>
  </sheetData>
  <mergeCells count="865">
    <mergeCell ref="A104:D104"/>
    <mergeCell ref="E104:F104"/>
    <mergeCell ref="G104:H104"/>
    <mergeCell ref="O104:P104"/>
    <mergeCell ref="Q104:R104"/>
    <mergeCell ref="S104:T104"/>
    <mergeCell ref="U104:V104"/>
    <mergeCell ref="W104:X104"/>
    <mergeCell ref="Y104:Z104"/>
    <mergeCell ref="U102:V102"/>
    <mergeCell ref="W102:X102"/>
    <mergeCell ref="Y102:Z102"/>
    <mergeCell ref="A103:D103"/>
    <mergeCell ref="E103:F103"/>
    <mergeCell ref="G103:H103"/>
    <mergeCell ref="I103:J103"/>
    <mergeCell ref="K103:L103"/>
    <mergeCell ref="M103:N103"/>
    <mergeCell ref="O103:P103"/>
    <mergeCell ref="Q103:R103"/>
    <mergeCell ref="S103:T103"/>
    <mergeCell ref="U103:V103"/>
    <mergeCell ref="W103:X103"/>
    <mergeCell ref="Y103:Z103"/>
    <mergeCell ref="A102:D102"/>
    <mergeCell ref="E102:F102"/>
    <mergeCell ref="G102:H102"/>
    <mergeCell ref="I102:J102"/>
    <mergeCell ref="K102:L102"/>
    <mergeCell ref="M102:N102"/>
    <mergeCell ref="O102:P102"/>
    <mergeCell ref="Q102:R102"/>
    <mergeCell ref="S102:T102"/>
    <mergeCell ref="G90:H90"/>
    <mergeCell ref="G91:H91"/>
    <mergeCell ref="G92:H92"/>
    <mergeCell ref="Q93:R98"/>
    <mergeCell ref="S93:T98"/>
    <mergeCell ref="U93:V98"/>
    <mergeCell ref="W93:X98"/>
    <mergeCell ref="M94:N94"/>
    <mergeCell ref="M95:N95"/>
    <mergeCell ref="G96:H96"/>
    <mergeCell ref="G97:H97"/>
    <mergeCell ref="G98:H98"/>
    <mergeCell ref="Q75:R80"/>
    <mergeCell ref="S75:T80"/>
    <mergeCell ref="U75:V80"/>
    <mergeCell ref="W75:X80"/>
    <mergeCell ref="M76:N76"/>
    <mergeCell ref="O77:P77"/>
    <mergeCell ref="G78:H78"/>
    <mergeCell ref="G79:H79"/>
    <mergeCell ref="G80:H80"/>
    <mergeCell ref="AJ69:AK69"/>
    <mergeCell ref="AL69:AM69"/>
    <mergeCell ref="AN69:AO69"/>
    <mergeCell ref="AP69:AQ69"/>
    <mergeCell ref="AR69:AS74"/>
    <mergeCell ref="AT69:AU74"/>
    <mergeCell ref="AV69:AW74"/>
    <mergeCell ref="AX69:AY74"/>
    <mergeCell ref="M70:N70"/>
    <mergeCell ref="M71:N71"/>
    <mergeCell ref="AB71:AE71"/>
    <mergeCell ref="AF71:AG71"/>
    <mergeCell ref="AJ71:AK71"/>
    <mergeCell ref="AL71:AM71"/>
    <mergeCell ref="AN71:AO71"/>
    <mergeCell ref="AP71:AQ71"/>
    <mergeCell ref="AT63:AU68"/>
    <mergeCell ref="AV63:AW68"/>
    <mergeCell ref="AX63:AY68"/>
    <mergeCell ref="M64:N64"/>
    <mergeCell ref="M65:N65"/>
    <mergeCell ref="AP65:AQ65"/>
    <mergeCell ref="G66:H66"/>
    <mergeCell ref="G67:H67"/>
    <mergeCell ref="G68:H68"/>
    <mergeCell ref="AV51:AW53"/>
    <mergeCell ref="AX51:AY53"/>
    <mergeCell ref="A52:D52"/>
    <mergeCell ref="AB52:AE52"/>
    <mergeCell ref="G54:H54"/>
    <mergeCell ref="G55:H55"/>
    <mergeCell ref="G56:H56"/>
    <mergeCell ref="Q57:R62"/>
    <mergeCell ref="S57:T62"/>
    <mergeCell ref="U57:V62"/>
    <mergeCell ref="W57:X62"/>
    <mergeCell ref="AB57:AE57"/>
    <mergeCell ref="AF57:AG57"/>
    <mergeCell ref="AJ57:AK57"/>
    <mergeCell ref="AL57:AM57"/>
    <mergeCell ref="AN57:AO57"/>
    <mergeCell ref="AP57:AQ57"/>
    <mergeCell ref="AR57:AS62"/>
    <mergeCell ref="AT57:AU62"/>
    <mergeCell ref="AV57:AW62"/>
    <mergeCell ref="AX57:AY62"/>
    <mergeCell ref="O58:P58"/>
    <mergeCell ref="M59:N59"/>
    <mergeCell ref="G60:H60"/>
    <mergeCell ref="AN50:AO50"/>
    <mergeCell ref="AP50:AQ50"/>
    <mergeCell ref="AR50:AS50"/>
    <mergeCell ref="AT50:AU50"/>
    <mergeCell ref="AV50:AW50"/>
    <mergeCell ref="AX50:AY50"/>
    <mergeCell ref="A51:D51"/>
    <mergeCell ref="E51:F51"/>
    <mergeCell ref="I51:J51"/>
    <mergeCell ref="K51:L51"/>
    <mergeCell ref="M51:N51"/>
    <mergeCell ref="O51:P51"/>
    <mergeCell ref="Q51:R56"/>
    <mergeCell ref="S51:T56"/>
    <mergeCell ref="U51:V56"/>
    <mergeCell ref="W51:X56"/>
    <mergeCell ref="AB51:AE51"/>
    <mergeCell ref="AF51:AG51"/>
    <mergeCell ref="AJ51:AK51"/>
    <mergeCell ref="AL51:AM51"/>
    <mergeCell ref="AN51:AO51"/>
    <mergeCell ref="AP51:AQ51"/>
    <mergeCell ref="AR51:AS53"/>
    <mergeCell ref="AT51:AU53"/>
    <mergeCell ref="AJ49:AK49"/>
    <mergeCell ref="AL49:AM49"/>
    <mergeCell ref="AN49:AO49"/>
    <mergeCell ref="AP49:AQ49"/>
    <mergeCell ref="AR49:AS49"/>
    <mergeCell ref="AT49:AU49"/>
    <mergeCell ref="AV49:AW49"/>
    <mergeCell ref="AX49:AY49"/>
    <mergeCell ref="A50:D50"/>
    <mergeCell ref="E50:F50"/>
    <mergeCell ref="G50:H50"/>
    <mergeCell ref="I50:J50"/>
    <mergeCell ref="K50:L50"/>
    <mergeCell ref="M50:N50"/>
    <mergeCell ref="O50:P50"/>
    <mergeCell ref="Q50:R50"/>
    <mergeCell ref="S50:T50"/>
    <mergeCell ref="U50:V50"/>
    <mergeCell ref="W50:X50"/>
    <mergeCell ref="AB50:AE50"/>
    <mergeCell ref="AF50:AG50"/>
    <mergeCell ref="AH50:AI50"/>
    <mergeCell ref="AJ50:AK50"/>
    <mergeCell ref="AL50:AM50"/>
    <mergeCell ref="M49:N49"/>
    <mergeCell ref="O49:P49"/>
    <mergeCell ref="Q49:R49"/>
    <mergeCell ref="S49:T49"/>
    <mergeCell ref="U49:V49"/>
    <mergeCell ref="W49:X49"/>
    <mergeCell ref="AB49:AD49"/>
    <mergeCell ref="AF49:AG49"/>
    <mergeCell ref="AH49:AI49"/>
    <mergeCell ref="M41:N41"/>
    <mergeCell ref="Q41:R41"/>
    <mergeCell ref="M42:N42"/>
    <mergeCell ref="Q42:R42"/>
    <mergeCell ref="M43:N43"/>
    <mergeCell ref="Q43:R43"/>
    <mergeCell ref="M44:N44"/>
    <mergeCell ref="Q44:R44"/>
    <mergeCell ref="M45:N45"/>
    <mergeCell ref="Q45:R45"/>
    <mergeCell ref="M36:N36"/>
    <mergeCell ref="Q36:R36"/>
    <mergeCell ref="M37:N37"/>
    <mergeCell ref="Q37:R37"/>
    <mergeCell ref="M38:N38"/>
    <mergeCell ref="Q38:R38"/>
    <mergeCell ref="M39:N39"/>
    <mergeCell ref="Q39:R39"/>
    <mergeCell ref="M40:N40"/>
    <mergeCell ref="Q40:R40"/>
    <mergeCell ref="Q29:R29"/>
    <mergeCell ref="A30:D30"/>
    <mergeCell ref="E30:F30"/>
    <mergeCell ref="G30:H30"/>
    <mergeCell ref="I30:J30"/>
    <mergeCell ref="K30:L30"/>
    <mergeCell ref="M30:N30"/>
    <mergeCell ref="O30:P30"/>
    <mergeCell ref="Q30:R30"/>
    <mergeCell ref="S21:T22"/>
    <mergeCell ref="U21:V22"/>
    <mergeCell ref="W21:X22"/>
    <mergeCell ref="G22:H22"/>
    <mergeCell ref="I22:J22"/>
    <mergeCell ref="K23:L23"/>
    <mergeCell ref="M23:N23"/>
    <mergeCell ref="O23:P23"/>
    <mergeCell ref="Q23:R24"/>
    <mergeCell ref="S23:T24"/>
    <mergeCell ref="U23:V24"/>
    <mergeCell ref="W23:X24"/>
    <mergeCell ref="G24:H24"/>
    <mergeCell ref="I24:J24"/>
    <mergeCell ref="Q13:R14"/>
    <mergeCell ref="S13:T14"/>
    <mergeCell ref="U13:V14"/>
    <mergeCell ref="W13:X14"/>
    <mergeCell ref="G14:H14"/>
    <mergeCell ref="I14:J14"/>
    <mergeCell ref="K15:L15"/>
    <mergeCell ref="M15:N15"/>
    <mergeCell ref="O15:P15"/>
    <mergeCell ref="Q15:R16"/>
    <mergeCell ref="S15:T16"/>
    <mergeCell ref="U15:V16"/>
    <mergeCell ref="W15:X16"/>
    <mergeCell ref="G16:H16"/>
    <mergeCell ref="I16:J16"/>
    <mergeCell ref="U9:V10"/>
    <mergeCell ref="W9:X10"/>
    <mergeCell ref="A10:D10"/>
    <mergeCell ref="Q11:R12"/>
    <mergeCell ref="S11:T12"/>
    <mergeCell ref="U11:V12"/>
    <mergeCell ref="W11:X12"/>
    <mergeCell ref="G12:H12"/>
    <mergeCell ref="I12:J12"/>
    <mergeCell ref="Q7:R7"/>
    <mergeCell ref="S7:T7"/>
    <mergeCell ref="U7:V7"/>
    <mergeCell ref="W7:X7"/>
    <mergeCell ref="A8:D8"/>
    <mergeCell ref="E8:F8"/>
    <mergeCell ref="G8:H8"/>
    <mergeCell ref="I8:J8"/>
    <mergeCell ref="K8:L8"/>
    <mergeCell ref="M8:N8"/>
    <mergeCell ref="O8:P8"/>
    <mergeCell ref="Q8:R8"/>
    <mergeCell ref="S8:T8"/>
    <mergeCell ref="U8:V8"/>
    <mergeCell ref="W8:X8"/>
    <mergeCell ref="O69:P69"/>
    <mergeCell ref="O70:P70"/>
    <mergeCell ref="E18:F18"/>
    <mergeCell ref="A22:D22"/>
    <mergeCell ref="B4:C4"/>
    <mergeCell ref="A7:C7"/>
    <mergeCell ref="E7:F7"/>
    <mergeCell ref="G7:H7"/>
    <mergeCell ref="I7:J7"/>
    <mergeCell ref="K7:L7"/>
    <mergeCell ref="M7:N7"/>
    <mergeCell ref="O7:P7"/>
    <mergeCell ref="A9:D9"/>
    <mergeCell ref="E9:F9"/>
    <mergeCell ref="K9:L9"/>
    <mergeCell ref="M9:N9"/>
    <mergeCell ref="O9:P9"/>
    <mergeCell ref="K13:L13"/>
    <mergeCell ref="M13:N13"/>
    <mergeCell ref="O13:P13"/>
    <mergeCell ref="K17:L17"/>
    <mergeCell ref="M17:N17"/>
    <mergeCell ref="Y108:Z108"/>
    <mergeCell ref="G109:H109"/>
    <mergeCell ref="O109:P109"/>
    <mergeCell ref="Q109:R109"/>
    <mergeCell ref="A105:D105"/>
    <mergeCell ref="Y105:Z105"/>
    <mergeCell ref="W106:X106"/>
    <mergeCell ref="Y106:Z106"/>
    <mergeCell ref="Q107:R107"/>
    <mergeCell ref="S107:T107"/>
    <mergeCell ref="U107:V107"/>
    <mergeCell ref="W107:X107"/>
    <mergeCell ref="Y107:Z107"/>
    <mergeCell ref="A108:D108"/>
    <mergeCell ref="E108:F108"/>
    <mergeCell ref="O108:P108"/>
    <mergeCell ref="Q108:R108"/>
    <mergeCell ref="S108:T108"/>
    <mergeCell ref="U108:V108"/>
    <mergeCell ref="W108:X108"/>
    <mergeCell ref="A107:D107"/>
    <mergeCell ref="E107:F107"/>
    <mergeCell ref="G107:H107"/>
    <mergeCell ref="O107:P107"/>
    <mergeCell ref="E105:F105"/>
    <mergeCell ref="O105:P105"/>
    <mergeCell ref="A106:D106"/>
    <mergeCell ref="E106:F106"/>
    <mergeCell ref="O106:P106"/>
    <mergeCell ref="K40:L40"/>
    <mergeCell ref="A41:D41"/>
    <mergeCell ref="E41:F41"/>
    <mergeCell ref="G41:H41"/>
    <mergeCell ref="I41:J41"/>
    <mergeCell ref="K41:L41"/>
    <mergeCell ref="E67:F67"/>
    <mergeCell ref="I67:J67"/>
    <mergeCell ref="K67:L67"/>
    <mergeCell ref="I45:J45"/>
    <mergeCell ref="K45:L45"/>
    <mergeCell ref="A44:D44"/>
    <mergeCell ref="E44:F44"/>
    <mergeCell ref="G44:H44"/>
    <mergeCell ref="I44:J44"/>
    <mergeCell ref="K44:L44"/>
    <mergeCell ref="A40:D40"/>
    <mergeCell ref="E40:F40"/>
    <mergeCell ref="G40:H40"/>
    <mergeCell ref="I40:J40"/>
    <mergeCell ref="A46:O46"/>
    <mergeCell ref="A47:O47"/>
    <mergeCell ref="A49:C49"/>
    <mergeCell ref="E49:F49"/>
    <mergeCell ref="A21:D21"/>
    <mergeCell ref="E21:F21"/>
    <mergeCell ref="E20:F20"/>
    <mergeCell ref="A24:D24"/>
    <mergeCell ref="E24:F24"/>
    <mergeCell ref="A23:D23"/>
    <mergeCell ref="E23:F23"/>
    <mergeCell ref="G20:H20"/>
    <mergeCell ref="I20:J20"/>
    <mergeCell ref="K21:L21"/>
    <mergeCell ref="M21:N21"/>
    <mergeCell ref="O21:P21"/>
    <mergeCell ref="A25:O25"/>
    <mergeCell ref="A31:D31"/>
    <mergeCell ref="E31:F31"/>
    <mergeCell ref="O38:P38"/>
    <mergeCell ref="O37:P37"/>
    <mergeCell ref="A37:D37"/>
    <mergeCell ref="E37:F37"/>
    <mergeCell ref="G37:H37"/>
    <mergeCell ref="I37:J37"/>
    <mergeCell ref="K37:L37"/>
    <mergeCell ref="O32:P32"/>
    <mergeCell ref="Q32:R32"/>
    <mergeCell ref="A33:D33"/>
    <mergeCell ref="E33:F33"/>
    <mergeCell ref="G33:H33"/>
    <mergeCell ref="I33:J33"/>
    <mergeCell ref="K33:L33"/>
    <mergeCell ref="M33:N33"/>
    <mergeCell ref="Q33:R33"/>
    <mergeCell ref="M34:N34"/>
    <mergeCell ref="Q34:R34"/>
    <mergeCell ref="M35:N35"/>
    <mergeCell ref="Q35:R35"/>
    <mergeCell ref="E52:F52"/>
    <mergeCell ref="I52:J52"/>
    <mergeCell ref="K52:L52"/>
    <mergeCell ref="G49:H49"/>
    <mergeCell ref="I49:J49"/>
    <mergeCell ref="K49:L49"/>
    <mergeCell ref="A78:D78"/>
    <mergeCell ref="E78:F78"/>
    <mergeCell ref="A72:D72"/>
    <mergeCell ref="E72:F72"/>
    <mergeCell ref="A74:D74"/>
    <mergeCell ref="E74:F74"/>
    <mergeCell ref="A71:D71"/>
    <mergeCell ref="E71:F71"/>
    <mergeCell ref="A69:D69"/>
    <mergeCell ref="E69:F69"/>
    <mergeCell ref="A70:D70"/>
    <mergeCell ref="E70:F70"/>
    <mergeCell ref="A76:D76"/>
    <mergeCell ref="E76:F76"/>
    <mergeCell ref="E77:F77"/>
    <mergeCell ref="M69:N69"/>
    <mergeCell ref="A75:D75"/>
    <mergeCell ref="E75:F75"/>
    <mergeCell ref="K73:L73"/>
    <mergeCell ref="A73:D73"/>
    <mergeCell ref="E73:F73"/>
    <mergeCell ref="I73:J73"/>
    <mergeCell ref="K71:L71"/>
    <mergeCell ref="K69:L69"/>
    <mergeCell ref="K70:L70"/>
    <mergeCell ref="K68:L68"/>
    <mergeCell ref="M72:N72"/>
    <mergeCell ref="I71:J71"/>
    <mergeCell ref="I69:J69"/>
    <mergeCell ref="I70:J70"/>
    <mergeCell ref="I72:J72"/>
    <mergeCell ref="A68:D68"/>
    <mergeCell ref="E68:F68"/>
    <mergeCell ref="G72:H72"/>
    <mergeCell ref="G73:H73"/>
    <mergeCell ref="G74:H74"/>
    <mergeCell ref="E87:F87"/>
    <mergeCell ref="A86:D86"/>
    <mergeCell ref="A80:D80"/>
    <mergeCell ref="E80:F80"/>
    <mergeCell ref="I80:J80"/>
    <mergeCell ref="K79:L79"/>
    <mergeCell ref="E79:F79"/>
    <mergeCell ref="A79:D79"/>
    <mergeCell ref="A83:D83"/>
    <mergeCell ref="A84:D84"/>
    <mergeCell ref="E84:F84"/>
    <mergeCell ref="K84:L84"/>
    <mergeCell ref="G84:H84"/>
    <mergeCell ref="G85:H85"/>
    <mergeCell ref="G86:H86"/>
    <mergeCell ref="A77:D77"/>
    <mergeCell ref="E91:F91"/>
    <mergeCell ref="A92:D92"/>
    <mergeCell ref="E92:F92"/>
    <mergeCell ref="I92:J92"/>
    <mergeCell ref="O92:P92"/>
    <mergeCell ref="K92:L92"/>
    <mergeCell ref="E93:F93"/>
    <mergeCell ref="I93:J93"/>
    <mergeCell ref="K93:L93"/>
    <mergeCell ref="I91:J91"/>
    <mergeCell ref="K91:L91"/>
    <mergeCell ref="O91:P91"/>
    <mergeCell ref="O93:P93"/>
    <mergeCell ref="A91:D91"/>
    <mergeCell ref="A93:D93"/>
    <mergeCell ref="O81:P81"/>
    <mergeCell ref="O86:P86"/>
    <mergeCell ref="O90:P90"/>
    <mergeCell ref="I86:J86"/>
    <mergeCell ref="K86:L86"/>
    <mergeCell ref="K80:L80"/>
    <mergeCell ref="I79:J79"/>
    <mergeCell ref="A87:D87"/>
    <mergeCell ref="A97:D97"/>
    <mergeCell ref="E97:F97"/>
    <mergeCell ref="K97:L97"/>
    <mergeCell ref="O97:P97"/>
    <mergeCell ref="I96:J96"/>
    <mergeCell ref="I56:J56"/>
    <mergeCell ref="K56:L56"/>
    <mergeCell ref="A57:D57"/>
    <mergeCell ref="E57:F57"/>
    <mergeCell ref="I57:J57"/>
    <mergeCell ref="K57:L57"/>
    <mergeCell ref="E86:F86"/>
    <mergeCell ref="I85:J85"/>
    <mergeCell ref="K85:L85"/>
    <mergeCell ref="A85:D85"/>
    <mergeCell ref="E85:F85"/>
    <mergeCell ref="K81:L81"/>
    <mergeCell ref="K82:L82"/>
    <mergeCell ref="E83:F83"/>
    <mergeCell ref="I83:J83"/>
    <mergeCell ref="A81:D81"/>
    <mergeCell ref="E81:F81"/>
    <mergeCell ref="I81:J81"/>
    <mergeCell ref="A89:D89"/>
    <mergeCell ref="E89:F89"/>
    <mergeCell ref="I90:J90"/>
    <mergeCell ref="K90:L90"/>
    <mergeCell ref="A90:D90"/>
    <mergeCell ref="E90:F90"/>
    <mergeCell ref="I89:J89"/>
    <mergeCell ref="K83:L83"/>
    <mergeCell ref="I87:J87"/>
    <mergeCell ref="K87:L87"/>
    <mergeCell ref="A88:D88"/>
    <mergeCell ref="E88:F88"/>
    <mergeCell ref="K88:L88"/>
    <mergeCell ref="I88:J88"/>
    <mergeCell ref="A82:D82"/>
    <mergeCell ref="E82:F82"/>
    <mergeCell ref="I78:J78"/>
    <mergeCell ref="K78:L78"/>
    <mergeCell ref="E42:F42"/>
    <mergeCell ref="G43:H43"/>
    <mergeCell ref="I68:J68"/>
    <mergeCell ref="O68:P68"/>
    <mergeCell ref="M63:N63"/>
    <mergeCell ref="O63:P63"/>
    <mergeCell ref="A66:D66"/>
    <mergeCell ref="E66:F66"/>
    <mergeCell ref="I66:J66"/>
    <mergeCell ref="K66:L66"/>
    <mergeCell ref="O66:P66"/>
    <mergeCell ref="A67:D67"/>
    <mergeCell ref="E62:F62"/>
    <mergeCell ref="A63:D63"/>
    <mergeCell ref="E63:F63"/>
    <mergeCell ref="I63:J63"/>
    <mergeCell ref="K60:L60"/>
    <mergeCell ref="A59:D59"/>
    <mergeCell ref="E59:F59"/>
    <mergeCell ref="O67:P67"/>
    <mergeCell ref="O73:P73"/>
    <mergeCell ref="O74:P74"/>
    <mergeCell ref="AB67:AE67"/>
    <mergeCell ref="O71:P71"/>
    <mergeCell ref="O75:P75"/>
    <mergeCell ref="O76:P76"/>
    <mergeCell ref="AN67:AO67"/>
    <mergeCell ref="AF67:AG67"/>
    <mergeCell ref="AJ67:AK67"/>
    <mergeCell ref="AL67:AM67"/>
    <mergeCell ref="AB70:AE70"/>
    <mergeCell ref="A20:D20"/>
    <mergeCell ref="A19:D19"/>
    <mergeCell ref="E19:F19"/>
    <mergeCell ref="A18:D18"/>
    <mergeCell ref="O39:P39"/>
    <mergeCell ref="A36:D36"/>
    <mergeCell ref="E36:F36"/>
    <mergeCell ref="G36:H36"/>
    <mergeCell ref="I36:J36"/>
    <mergeCell ref="K36:L36"/>
    <mergeCell ref="O36:P36"/>
    <mergeCell ref="A39:D39"/>
    <mergeCell ref="E39:F39"/>
    <mergeCell ref="G39:H39"/>
    <mergeCell ref="I39:J39"/>
    <mergeCell ref="K39:L39"/>
    <mergeCell ref="A38:D38"/>
    <mergeCell ref="E38:F38"/>
    <mergeCell ref="G38:H38"/>
    <mergeCell ref="I38:J38"/>
    <mergeCell ref="K38:L38"/>
    <mergeCell ref="A58:D58"/>
    <mergeCell ref="E58:F58"/>
    <mergeCell ref="I58:J58"/>
    <mergeCell ref="K58:L58"/>
    <mergeCell ref="E56:F56"/>
    <mergeCell ref="AF56:AG56"/>
    <mergeCell ref="AB62:AE62"/>
    <mergeCell ref="AF62:AG62"/>
    <mergeCell ref="AJ62:AK62"/>
    <mergeCell ref="I59:J59"/>
    <mergeCell ref="K59:L59"/>
    <mergeCell ref="K62:L62"/>
    <mergeCell ref="E60:F60"/>
    <mergeCell ref="K61:L61"/>
    <mergeCell ref="A62:D62"/>
    <mergeCell ref="A60:D60"/>
    <mergeCell ref="I62:J62"/>
    <mergeCell ref="A61:D61"/>
    <mergeCell ref="E61:F61"/>
    <mergeCell ref="I61:J61"/>
    <mergeCell ref="I60:J60"/>
    <mergeCell ref="G61:H61"/>
    <mergeCell ref="G62:H62"/>
    <mergeCell ref="AH62:AI62"/>
    <mergeCell ref="U105:V105"/>
    <mergeCell ref="W105:X105"/>
    <mergeCell ref="G106:H106"/>
    <mergeCell ref="Q106:R106"/>
    <mergeCell ref="S106:T106"/>
    <mergeCell ref="U106:V106"/>
    <mergeCell ref="M75:N75"/>
    <mergeCell ref="I75:J75"/>
    <mergeCell ref="K75:L75"/>
    <mergeCell ref="M78:N78"/>
    <mergeCell ref="O82:P82"/>
    <mergeCell ref="O79:P79"/>
    <mergeCell ref="O80:P80"/>
    <mergeCell ref="I82:J82"/>
    <mergeCell ref="O78:P78"/>
    <mergeCell ref="I95:J95"/>
    <mergeCell ref="K95:L95"/>
    <mergeCell ref="G108:H108"/>
    <mergeCell ref="G105:H105"/>
    <mergeCell ref="Q105:R105"/>
    <mergeCell ref="S105:T105"/>
    <mergeCell ref="O56:P56"/>
    <mergeCell ref="M58:N58"/>
    <mergeCell ref="O61:P61"/>
    <mergeCell ref="O62:P62"/>
    <mergeCell ref="I43:J43"/>
    <mergeCell ref="K43:L43"/>
    <mergeCell ref="G45:H45"/>
    <mergeCell ref="O40:P40"/>
    <mergeCell ref="O41:P41"/>
    <mergeCell ref="O42:P42"/>
    <mergeCell ref="A16:D16"/>
    <mergeCell ref="E16:F16"/>
    <mergeCell ref="A17:D17"/>
    <mergeCell ref="E17:F17"/>
    <mergeCell ref="O17:P17"/>
    <mergeCell ref="Q17:R18"/>
    <mergeCell ref="S17:T18"/>
    <mergeCell ref="U17:V18"/>
    <mergeCell ref="W17:X18"/>
    <mergeCell ref="G18:H18"/>
    <mergeCell ref="I18:J18"/>
    <mergeCell ref="K19:L19"/>
    <mergeCell ref="M19:N19"/>
    <mergeCell ref="O19:P19"/>
    <mergeCell ref="Q19:R20"/>
    <mergeCell ref="S19:T20"/>
    <mergeCell ref="U19:V20"/>
    <mergeCell ref="W19:X20"/>
    <mergeCell ref="Q21:R22"/>
    <mergeCell ref="E22:F22"/>
    <mergeCell ref="A32:D32"/>
    <mergeCell ref="E32:F32"/>
    <mergeCell ref="G32:H32"/>
    <mergeCell ref="I32:J32"/>
    <mergeCell ref="K32:L32"/>
    <mergeCell ref="M32:N32"/>
    <mergeCell ref="A28:D28"/>
    <mergeCell ref="E28:F28"/>
    <mergeCell ref="G28:H28"/>
    <mergeCell ref="I28:J28"/>
    <mergeCell ref="K28:L28"/>
    <mergeCell ref="M28:N28"/>
    <mergeCell ref="O28:P28"/>
    <mergeCell ref="Q28:R28"/>
    <mergeCell ref="A29:D29"/>
    <mergeCell ref="E29:F29"/>
    <mergeCell ref="G29:H29"/>
    <mergeCell ref="I29:J29"/>
    <mergeCell ref="K29:L29"/>
    <mergeCell ref="M29:N29"/>
    <mergeCell ref="O29:P29"/>
    <mergeCell ref="AP56:AQ56"/>
    <mergeCell ref="AJ56:AK56"/>
    <mergeCell ref="AL56:AM56"/>
    <mergeCell ref="AN56:AO56"/>
    <mergeCell ref="O52:P52"/>
    <mergeCell ref="M57:N57"/>
    <mergeCell ref="O57:P57"/>
    <mergeCell ref="G31:H31"/>
    <mergeCell ref="I31:J31"/>
    <mergeCell ref="G35:H35"/>
    <mergeCell ref="I35:J35"/>
    <mergeCell ref="K35:L35"/>
    <mergeCell ref="O35:P35"/>
    <mergeCell ref="K31:L31"/>
    <mergeCell ref="M31:N31"/>
    <mergeCell ref="O31:P31"/>
    <mergeCell ref="Q31:R31"/>
    <mergeCell ref="O43:P43"/>
    <mergeCell ref="O44:P44"/>
    <mergeCell ref="O45:P45"/>
    <mergeCell ref="AB58:AE58"/>
    <mergeCell ref="AF58:AG58"/>
    <mergeCell ref="AJ58:AK58"/>
    <mergeCell ref="AL58:AM58"/>
    <mergeCell ref="AN58:AO58"/>
    <mergeCell ref="AP58:AQ58"/>
    <mergeCell ref="AB61:AE61"/>
    <mergeCell ref="AF61:AG61"/>
    <mergeCell ref="AJ61:AK61"/>
    <mergeCell ref="AL61:AM61"/>
    <mergeCell ref="AN61:AO61"/>
    <mergeCell ref="AP61:AQ61"/>
    <mergeCell ref="AL62:AM62"/>
    <mergeCell ref="AN62:AO62"/>
    <mergeCell ref="AB63:AE63"/>
    <mergeCell ref="AF63:AG63"/>
    <mergeCell ref="AJ63:AK63"/>
    <mergeCell ref="AL63:AM63"/>
    <mergeCell ref="AN63:AO63"/>
    <mergeCell ref="AP63:AQ63"/>
    <mergeCell ref="AR63:AS68"/>
    <mergeCell ref="O59:P59"/>
    <mergeCell ref="AB59:AE59"/>
    <mergeCell ref="AF59:AG59"/>
    <mergeCell ref="AJ59:AK59"/>
    <mergeCell ref="AL59:AM59"/>
    <mergeCell ref="AN59:AO59"/>
    <mergeCell ref="AP59:AQ59"/>
    <mergeCell ref="M60:N60"/>
    <mergeCell ref="O60:P60"/>
    <mergeCell ref="Q63:R68"/>
    <mergeCell ref="S63:T68"/>
    <mergeCell ref="U63:V68"/>
    <mergeCell ref="W63:X68"/>
    <mergeCell ref="AB65:AE65"/>
    <mergeCell ref="AF65:AG65"/>
    <mergeCell ref="AJ65:AK65"/>
    <mergeCell ref="AL65:AM65"/>
    <mergeCell ref="AN65:AO65"/>
    <mergeCell ref="I74:J74"/>
    <mergeCell ref="AF70:AG70"/>
    <mergeCell ref="AJ70:AK70"/>
    <mergeCell ref="AL70:AM70"/>
    <mergeCell ref="AN70:AO70"/>
    <mergeCell ref="AP70:AQ70"/>
    <mergeCell ref="K89:L89"/>
    <mergeCell ref="O72:P72"/>
    <mergeCell ref="O84:P84"/>
    <mergeCell ref="M84:N84"/>
    <mergeCell ref="O89:P89"/>
    <mergeCell ref="O88:P88"/>
    <mergeCell ref="O85:P85"/>
    <mergeCell ref="O83:P83"/>
    <mergeCell ref="K76:L76"/>
    <mergeCell ref="K74:L74"/>
    <mergeCell ref="I84:J84"/>
    <mergeCell ref="O87:P87"/>
    <mergeCell ref="M87:N87"/>
    <mergeCell ref="Q81:R86"/>
    <mergeCell ref="S81:T86"/>
    <mergeCell ref="U81:V86"/>
    <mergeCell ref="W81:X86"/>
    <mergeCell ref="M82:N82"/>
    <mergeCell ref="M83:N83"/>
    <mergeCell ref="Q87:R92"/>
    <mergeCell ref="S87:T92"/>
    <mergeCell ref="U87:V92"/>
    <mergeCell ref="W87:X92"/>
    <mergeCell ref="M88:N88"/>
    <mergeCell ref="M89:N89"/>
    <mergeCell ref="A95:D95"/>
    <mergeCell ref="E95:F95"/>
    <mergeCell ref="A94:D94"/>
    <mergeCell ref="M90:N90"/>
    <mergeCell ref="M93:N93"/>
    <mergeCell ref="I94:J94"/>
    <mergeCell ref="K94:L94"/>
    <mergeCell ref="M96:N96"/>
    <mergeCell ref="A96:D96"/>
    <mergeCell ref="E96:F96"/>
    <mergeCell ref="O96:P96"/>
    <mergeCell ref="O95:P95"/>
    <mergeCell ref="O94:P94"/>
    <mergeCell ref="E94:F94"/>
    <mergeCell ref="I97:J97"/>
    <mergeCell ref="K96:L96"/>
    <mergeCell ref="A99:W99"/>
    <mergeCell ref="S109:T109"/>
    <mergeCell ref="U109:V109"/>
    <mergeCell ref="W109:X109"/>
    <mergeCell ref="Y109:Z109"/>
    <mergeCell ref="A110:D110"/>
    <mergeCell ref="E110:F110"/>
    <mergeCell ref="G110:H110"/>
    <mergeCell ref="O110:P110"/>
    <mergeCell ref="Q110:R110"/>
    <mergeCell ref="S110:T110"/>
    <mergeCell ref="U110:V110"/>
    <mergeCell ref="W110:X110"/>
    <mergeCell ref="Y110:Z110"/>
    <mergeCell ref="A109:D109"/>
    <mergeCell ref="E109:F109"/>
    <mergeCell ref="A11:D11"/>
    <mergeCell ref="E11:F11"/>
    <mergeCell ref="K11:L11"/>
    <mergeCell ref="M11:N11"/>
    <mergeCell ref="O11:P11"/>
    <mergeCell ref="E10:F10"/>
    <mergeCell ref="G10:H10"/>
    <mergeCell ref="I10:J10"/>
    <mergeCell ref="Q9:R10"/>
    <mergeCell ref="S9:T10"/>
    <mergeCell ref="A13:D13"/>
    <mergeCell ref="E13:F13"/>
    <mergeCell ref="A14:D14"/>
    <mergeCell ref="A15:D15"/>
    <mergeCell ref="E15:F15"/>
    <mergeCell ref="E14:F14"/>
    <mergeCell ref="A12:D12"/>
    <mergeCell ref="E12:F12"/>
    <mergeCell ref="O33:P33"/>
    <mergeCell ref="A34:D34"/>
    <mergeCell ref="E34:F34"/>
    <mergeCell ref="G34:H34"/>
    <mergeCell ref="I34:J34"/>
    <mergeCell ref="K34:L34"/>
    <mergeCell ref="O34:P34"/>
    <mergeCell ref="M52:N52"/>
    <mergeCell ref="A35:D35"/>
    <mergeCell ref="E35:F35"/>
    <mergeCell ref="A45:D45"/>
    <mergeCell ref="E45:F45"/>
    <mergeCell ref="G42:H42"/>
    <mergeCell ref="I42:J42"/>
    <mergeCell ref="K42:L42"/>
    <mergeCell ref="A43:D43"/>
    <mergeCell ref="E43:F43"/>
    <mergeCell ref="A42:D42"/>
    <mergeCell ref="AF52:AG52"/>
    <mergeCell ref="AJ52:AK52"/>
    <mergeCell ref="AL52:AM52"/>
    <mergeCell ref="AN52:AO52"/>
    <mergeCell ref="AP52:AQ52"/>
    <mergeCell ref="A53:D53"/>
    <mergeCell ref="E53:F53"/>
    <mergeCell ref="I53:J53"/>
    <mergeCell ref="K53:L53"/>
    <mergeCell ref="M53:N53"/>
    <mergeCell ref="O53:P53"/>
    <mergeCell ref="AB53:AE53"/>
    <mergeCell ref="AF53:AG53"/>
    <mergeCell ref="AJ53:AK53"/>
    <mergeCell ref="AL53:AM53"/>
    <mergeCell ref="AN53:AO53"/>
    <mergeCell ref="AP53:AQ53"/>
    <mergeCell ref="A54:D54"/>
    <mergeCell ref="E54:F54"/>
    <mergeCell ref="I54:J54"/>
    <mergeCell ref="K54:L54"/>
    <mergeCell ref="M54:N54"/>
    <mergeCell ref="O54:P54"/>
    <mergeCell ref="A55:D55"/>
    <mergeCell ref="E55:F55"/>
    <mergeCell ref="I55:J55"/>
    <mergeCell ref="K55:L55"/>
    <mergeCell ref="O55:P55"/>
    <mergeCell ref="AB55:AE55"/>
    <mergeCell ref="AF55:AG55"/>
    <mergeCell ref="AJ55:AK55"/>
    <mergeCell ref="AL55:AM55"/>
    <mergeCell ref="AN55:AO55"/>
    <mergeCell ref="AP55:AQ55"/>
    <mergeCell ref="A56:D56"/>
    <mergeCell ref="AB56:AE56"/>
    <mergeCell ref="A64:D64"/>
    <mergeCell ref="E64:F64"/>
    <mergeCell ref="I64:J64"/>
    <mergeCell ref="K64:L64"/>
    <mergeCell ref="O64:P64"/>
    <mergeCell ref="AB64:AE64"/>
    <mergeCell ref="AF64:AG64"/>
    <mergeCell ref="AJ64:AK64"/>
    <mergeCell ref="AL64:AM64"/>
    <mergeCell ref="AN64:AO64"/>
    <mergeCell ref="AP64:AQ64"/>
    <mergeCell ref="A65:D65"/>
    <mergeCell ref="E65:F65"/>
    <mergeCell ref="I65:J65"/>
    <mergeCell ref="K65:L65"/>
    <mergeCell ref="K63:L63"/>
    <mergeCell ref="M66:N66"/>
    <mergeCell ref="AP67:AQ67"/>
    <mergeCell ref="O65:P65"/>
    <mergeCell ref="M77:N77"/>
    <mergeCell ref="M81:N81"/>
    <mergeCell ref="K72:L72"/>
    <mergeCell ref="K77:L77"/>
    <mergeCell ref="I77:J77"/>
    <mergeCell ref="I76:J76"/>
    <mergeCell ref="Q69:R74"/>
    <mergeCell ref="S69:T74"/>
    <mergeCell ref="U69:V74"/>
    <mergeCell ref="W69:X74"/>
    <mergeCell ref="AB69:AE69"/>
    <mergeCell ref="AF69:AG69"/>
    <mergeCell ref="E98:F98"/>
    <mergeCell ref="I98:J98"/>
    <mergeCell ref="K98:L98"/>
    <mergeCell ref="O98:P98"/>
    <mergeCell ref="Y111:Z111"/>
    <mergeCell ref="A111:D111"/>
    <mergeCell ref="E111:F111"/>
    <mergeCell ref="G111:H111"/>
    <mergeCell ref="O111:P111"/>
    <mergeCell ref="Q111:R111"/>
    <mergeCell ref="S111:T111"/>
    <mergeCell ref="U111:V111"/>
    <mergeCell ref="W111:X111"/>
    <mergeCell ref="A112:W112"/>
    <mergeCell ref="A1:L2"/>
    <mergeCell ref="U1:X1"/>
    <mergeCell ref="U2:X2"/>
    <mergeCell ref="A98:D98"/>
  </mergeCells>
  <phoneticPr fontId="3"/>
  <dataValidations count="4">
    <dataValidation type="list" errorStyle="information" allowBlank="1" showInputMessage="1" sqref="A112 A99:A100 AB51:AB74 A51:A68" xr:uid="{AAC31D45-16FB-491F-A8FD-FF0024953796}">
      <formula1>#REF!</formula1>
    </dataValidation>
    <dataValidation type="list" allowBlank="1" showInputMessage="1" sqref="A65549:C65566 WVI983036:WVK983053 WLM983036:WLO983053 WBQ983036:WBS983053 VRU983036:VRW983053 VHY983036:VIA983053 UYC983036:UYE983053 UOG983036:UOI983053 UEK983036:UEM983053 TUO983036:TUQ983053 TKS983036:TKU983053 TAW983036:TAY983053 SRA983036:SRC983053 SHE983036:SHG983053 RXI983036:RXK983053 RNM983036:RNO983053 RDQ983036:RDS983053 QTU983036:QTW983053 QJY983036:QKA983053 QAC983036:QAE983053 PQG983036:PQI983053 PGK983036:PGM983053 OWO983036:OWQ983053 OMS983036:OMU983053 OCW983036:OCY983053 NTA983036:NTC983053 NJE983036:NJG983053 MZI983036:MZK983053 MPM983036:MPO983053 MFQ983036:MFS983053 LVU983036:LVW983053 LLY983036:LMA983053 LCC983036:LCE983053 KSG983036:KSI983053 KIK983036:KIM983053 JYO983036:JYQ983053 JOS983036:JOU983053 JEW983036:JEY983053 IVA983036:IVC983053 ILE983036:ILG983053 IBI983036:IBK983053 HRM983036:HRO983053 HHQ983036:HHS983053 GXU983036:GXW983053 GNY983036:GOA983053 GEC983036:GEE983053 FUG983036:FUI983053 FKK983036:FKM983053 FAO983036:FAQ983053 EQS983036:EQU983053 EGW983036:EGY983053 DXA983036:DXC983053 DNE983036:DNG983053 DDI983036:DDK983053 CTM983036:CTO983053 CJQ983036:CJS983053 BZU983036:BZW983053 BPY983036:BQA983053 BGC983036:BGE983053 AWG983036:AWI983053 AMK983036:AMM983053 ACO983036:ACQ983053 SS983036:SU983053 IW983036:IY983053 A983053:C983070 WVI917500:WVK917517 WLM917500:WLO917517 WBQ917500:WBS917517 VRU917500:VRW917517 VHY917500:VIA917517 UYC917500:UYE917517 UOG917500:UOI917517 UEK917500:UEM917517 TUO917500:TUQ917517 TKS917500:TKU917517 TAW917500:TAY917517 SRA917500:SRC917517 SHE917500:SHG917517 RXI917500:RXK917517 RNM917500:RNO917517 RDQ917500:RDS917517 QTU917500:QTW917517 QJY917500:QKA917517 QAC917500:QAE917517 PQG917500:PQI917517 PGK917500:PGM917517 OWO917500:OWQ917517 OMS917500:OMU917517 OCW917500:OCY917517 NTA917500:NTC917517 NJE917500:NJG917517 MZI917500:MZK917517 MPM917500:MPO917517 MFQ917500:MFS917517 LVU917500:LVW917517 LLY917500:LMA917517 LCC917500:LCE917517 KSG917500:KSI917517 KIK917500:KIM917517 JYO917500:JYQ917517 JOS917500:JOU917517 JEW917500:JEY917517 IVA917500:IVC917517 ILE917500:ILG917517 IBI917500:IBK917517 HRM917500:HRO917517 HHQ917500:HHS917517 GXU917500:GXW917517 GNY917500:GOA917517 GEC917500:GEE917517 FUG917500:FUI917517 FKK917500:FKM917517 FAO917500:FAQ917517 EQS917500:EQU917517 EGW917500:EGY917517 DXA917500:DXC917517 DNE917500:DNG917517 DDI917500:DDK917517 CTM917500:CTO917517 CJQ917500:CJS917517 BZU917500:BZW917517 BPY917500:BQA917517 BGC917500:BGE917517 AWG917500:AWI917517 AMK917500:AMM917517 ACO917500:ACQ917517 SS917500:SU917517 IW917500:IY917517 A917517:C917534 WVI851964:WVK851981 WLM851964:WLO851981 WBQ851964:WBS851981 VRU851964:VRW851981 VHY851964:VIA851981 UYC851964:UYE851981 UOG851964:UOI851981 UEK851964:UEM851981 TUO851964:TUQ851981 TKS851964:TKU851981 TAW851964:TAY851981 SRA851964:SRC851981 SHE851964:SHG851981 RXI851964:RXK851981 RNM851964:RNO851981 RDQ851964:RDS851981 QTU851964:QTW851981 QJY851964:QKA851981 QAC851964:QAE851981 PQG851964:PQI851981 PGK851964:PGM851981 OWO851964:OWQ851981 OMS851964:OMU851981 OCW851964:OCY851981 NTA851964:NTC851981 NJE851964:NJG851981 MZI851964:MZK851981 MPM851964:MPO851981 MFQ851964:MFS851981 LVU851964:LVW851981 LLY851964:LMA851981 LCC851964:LCE851981 KSG851964:KSI851981 KIK851964:KIM851981 JYO851964:JYQ851981 JOS851964:JOU851981 JEW851964:JEY851981 IVA851964:IVC851981 ILE851964:ILG851981 IBI851964:IBK851981 HRM851964:HRO851981 HHQ851964:HHS851981 GXU851964:GXW851981 GNY851964:GOA851981 GEC851964:GEE851981 FUG851964:FUI851981 FKK851964:FKM851981 FAO851964:FAQ851981 EQS851964:EQU851981 EGW851964:EGY851981 DXA851964:DXC851981 DNE851964:DNG851981 DDI851964:DDK851981 CTM851964:CTO851981 CJQ851964:CJS851981 BZU851964:BZW851981 BPY851964:BQA851981 BGC851964:BGE851981 AWG851964:AWI851981 AMK851964:AMM851981 ACO851964:ACQ851981 SS851964:SU851981 IW851964:IY851981 A851981:C851998 WVI786428:WVK786445 WLM786428:WLO786445 WBQ786428:WBS786445 VRU786428:VRW786445 VHY786428:VIA786445 UYC786428:UYE786445 UOG786428:UOI786445 UEK786428:UEM786445 TUO786428:TUQ786445 TKS786428:TKU786445 TAW786428:TAY786445 SRA786428:SRC786445 SHE786428:SHG786445 RXI786428:RXK786445 RNM786428:RNO786445 RDQ786428:RDS786445 QTU786428:QTW786445 QJY786428:QKA786445 QAC786428:QAE786445 PQG786428:PQI786445 PGK786428:PGM786445 OWO786428:OWQ786445 OMS786428:OMU786445 OCW786428:OCY786445 NTA786428:NTC786445 NJE786428:NJG786445 MZI786428:MZK786445 MPM786428:MPO786445 MFQ786428:MFS786445 LVU786428:LVW786445 LLY786428:LMA786445 LCC786428:LCE786445 KSG786428:KSI786445 KIK786428:KIM786445 JYO786428:JYQ786445 JOS786428:JOU786445 JEW786428:JEY786445 IVA786428:IVC786445 ILE786428:ILG786445 IBI786428:IBK786445 HRM786428:HRO786445 HHQ786428:HHS786445 GXU786428:GXW786445 GNY786428:GOA786445 GEC786428:GEE786445 FUG786428:FUI786445 FKK786428:FKM786445 FAO786428:FAQ786445 EQS786428:EQU786445 EGW786428:EGY786445 DXA786428:DXC786445 DNE786428:DNG786445 DDI786428:DDK786445 CTM786428:CTO786445 CJQ786428:CJS786445 BZU786428:BZW786445 BPY786428:BQA786445 BGC786428:BGE786445 AWG786428:AWI786445 AMK786428:AMM786445 ACO786428:ACQ786445 SS786428:SU786445 IW786428:IY786445 A786445:C786462 WVI720892:WVK720909 WLM720892:WLO720909 WBQ720892:WBS720909 VRU720892:VRW720909 VHY720892:VIA720909 UYC720892:UYE720909 UOG720892:UOI720909 UEK720892:UEM720909 TUO720892:TUQ720909 TKS720892:TKU720909 TAW720892:TAY720909 SRA720892:SRC720909 SHE720892:SHG720909 RXI720892:RXK720909 RNM720892:RNO720909 RDQ720892:RDS720909 QTU720892:QTW720909 QJY720892:QKA720909 QAC720892:QAE720909 PQG720892:PQI720909 PGK720892:PGM720909 OWO720892:OWQ720909 OMS720892:OMU720909 OCW720892:OCY720909 NTA720892:NTC720909 NJE720892:NJG720909 MZI720892:MZK720909 MPM720892:MPO720909 MFQ720892:MFS720909 LVU720892:LVW720909 LLY720892:LMA720909 LCC720892:LCE720909 KSG720892:KSI720909 KIK720892:KIM720909 JYO720892:JYQ720909 JOS720892:JOU720909 JEW720892:JEY720909 IVA720892:IVC720909 ILE720892:ILG720909 IBI720892:IBK720909 HRM720892:HRO720909 HHQ720892:HHS720909 GXU720892:GXW720909 GNY720892:GOA720909 GEC720892:GEE720909 FUG720892:FUI720909 FKK720892:FKM720909 FAO720892:FAQ720909 EQS720892:EQU720909 EGW720892:EGY720909 DXA720892:DXC720909 DNE720892:DNG720909 DDI720892:DDK720909 CTM720892:CTO720909 CJQ720892:CJS720909 BZU720892:BZW720909 BPY720892:BQA720909 BGC720892:BGE720909 AWG720892:AWI720909 AMK720892:AMM720909 ACO720892:ACQ720909 SS720892:SU720909 IW720892:IY720909 A720909:C720926 WVI655356:WVK655373 WLM655356:WLO655373 WBQ655356:WBS655373 VRU655356:VRW655373 VHY655356:VIA655373 UYC655356:UYE655373 UOG655356:UOI655373 UEK655356:UEM655373 TUO655356:TUQ655373 TKS655356:TKU655373 TAW655356:TAY655373 SRA655356:SRC655373 SHE655356:SHG655373 RXI655356:RXK655373 RNM655356:RNO655373 RDQ655356:RDS655373 QTU655356:QTW655373 QJY655356:QKA655373 QAC655356:QAE655373 PQG655356:PQI655373 PGK655356:PGM655373 OWO655356:OWQ655373 OMS655356:OMU655373 OCW655356:OCY655373 NTA655356:NTC655373 NJE655356:NJG655373 MZI655356:MZK655373 MPM655356:MPO655373 MFQ655356:MFS655373 LVU655356:LVW655373 LLY655356:LMA655373 LCC655356:LCE655373 KSG655356:KSI655373 KIK655356:KIM655373 JYO655356:JYQ655373 JOS655356:JOU655373 JEW655356:JEY655373 IVA655356:IVC655373 ILE655356:ILG655373 IBI655356:IBK655373 HRM655356:HRO655373 HHQ655356:HHS655373 GXU655356:GXW655373 GNY655356:GOA655373 GEC655356:GEE655373 FUG655356:FUI655373 FKK655356:FKM655373 FAO655356:FAQ655373 EQS655356:EQU655373 EGW655356:EGY655373 DXA655356:DXC655373 DNE655356:DNG655373 DDI655356:DDK655373 CTM655356:CTO655373 CJQ655356:CJS655373 BZU655356:BZW655373 BPY655356:BQA655373 BGC655356:BGE655373 AWG655356:AWI655373 AMK655356:AMM655373 ACO655356:ACQ655373 SS655356:SU655373 IW655356:IY655373 A655373:C655390 WVI589820:WVK589837 WLM589820:WLO589837 WBQ589820:WBS589837 VRU589820:VRW589837 VHY589820:VIA589837 UYC589820:UYE589837 UOG589820:UOI589837 UEK589820:UEM589837 TUO589820:TUQ589837 TKS589820:TKU589837 TAW589820:TAY589837 SRA589820:SRC589837 SHE589820:SHG589837 RXI589820:RXK589837 RNM589820:RNO589837 RDQ589820:RDS589837 QTU589820:QTW589837 QJY589820:QKA589837 QAC589820:QAE589837 PQG589820:PQI589837 PGK589820:PGM589837 OWO589820:OWQ589837 OMS589820:OMU589837 OCW589820:OCY589837 NTA589820:NTC589837 NJE589820:NJG589837 MZI589820:MZK589837 MPM589820:MPO589837 MFQ589820:MFS589837 LVU589820:LVW589837 LLY589820:LMA589837 LCC589820:LCE589837 KSG589820:KSI589837 KIK589820:KIM589837 JYO589820:JYQ589837 JOS589820:JOU589837 JEW589820:JEY589837 IVA589820:IVC589837 ILE589820:ILG589837 IBI589820:IBK589837 HRM589820:HRO589837 HHQ589820:HHS589837 GXU589820:GXW589837 GNY589820:GOA589837 GEC589820:GEE589837 FUG589820:FUI589837 FKK589820:FKM589837 FAO589820:FAQ589837 EQS589820:EQU589837 EGW589820:EGY589837 DXA589820:DXC589837 DNE589820:DNG589837 DDI589820:DDK589837 CTM589820:CTO589837 CJQ589820:CJS589837 BZU589820:BZW589837 BPY589820:BQA589837 BGC589820:BGE589837 AWG589820:AWI589837 AMK589820:AMM589837 ACO589820:ACQ589837 SS589820:SU589837 IW589820:IY589837 A589837:C589854 WVI524284:WVK524301 WLM524284:WLO524301 WBQ524284:WBS524301 VRU524284:VRW524301 VHY524284:VIA524301 UYC524284:UYE524301 UOG524284:UOI524301 UEK524284:UEM524301 TUO524284:TUQ524301 TKS524284:TKU524301 TAW524284:TAY524301 SRA524284:SRC524301 SHE524284:SHG524301 RXI524284:RXK524301 RNM524284:RNO524301 RDQ524284:RDS524301 QTU524284:QTW524301 QJY524284:QKA524301 QAC524284:QAE524301 PQG524284:PQI524301 PGK524284:PGM524301 OWO524284:OWQ524301 OMS524284:OMU524301 OCW524284:OCY524301 NTA524284:NTC524301 NJE524284:NJG524301 MZI524284:MZK524301 MPM524284:MPO524301 MFQ524284:MFS524301 LVU524284:LVW524301 LLY524284:LMA524301 LCC524284:LCE524301 KSG524284:KSI524301 KIK524284:KIM524301 JYO524284:JYQ524301 JOS524284:JOU524301 JEW524284:JEY524301 IVA524284:IVC524301 ILE524284:ILG524301 IBI524284:IBK524301 HRM524284:HRO524301 HHQ524284:HHS524301 GXU524284:GXW524301 GNY524284:GOA524301 GEC524284:GEE524301 FUG524284:FUI524301 FKK524284:FKM524301 FAO524284:FAQ524301 EQS524284:EQU524301 EGW524284:EGY524301 DXA524284:DXC524301 DNE524284:DNG524301 DDI524284:DDK524301 CTM524284:CTO524301 CJQ524284:CJS524301 BZU524284:BZW524301 BPY524284:BQA524301 BGC524284:BGE524301 AWG524284:AWI524301 AMK524284:AMM524301 ACO524284:ACQ524301 SS524284:SU524301 IW524284:IY524301 A524301:C524318 WVI458748:WVK458765 WLM458748:WLO458765 WBQ458748:WBS458765 VRU458748:VRW458765 VHY458748:VIA458765 UYC458748:UYE458765 UOG458748:UOI458765 UEK458748:UEM458765 TUO458748:TUQ458765 TKS458748:TKU458765 TAW458748:TAY458765 SRA458748:SRC458765 SHE458748:SHG458765 RXI458748:RXK458765 RNM458748:RNO458765 RDQ458748:RDS458765 QTU458748:QTW458765 QJY458748:QKA458765 QAC458748:QAE458765 PQG458748:PQI458765 PGK458748:PGM458765 OWO458748:OWQ458765 OMS458748:OMU458765 OCW458748:OCY458765 NTA458748:NTC458765 NJE458748:NJG458765 MZI458748:MZK458765 MPM458748:MPO458765 MFQ458748:MFS458765 LVU458748:LVW458765 LLY458748:LMA458765 LCC458748:LCE458765 KSG458748:KSI458765 KIK458748:KIM458765 JYO458748:JYQ458765 JOS458748:JOU458765 JEW458748:JEY458765 IVA458748:IVC458765 ILE458748:ILG458765 IBI458748:IBK458765 HRM458748:HRO458765 HHQ458748:HHS458765 GXU458748:GXW458765 GNY458748:GOA458765 GEC458748:GEE458765 FUG458748:FUI458765 FKK458748:FKM458765 FAO458748:FAQ458765 EQS458748:EQU458765 EGW458748:EGY458765 DXA458748:DXC458765 DNE458748:DNG458765 DDI458748:DDK458765 CTM458748:CTO458765 CJQ458748:CJS458765 BZU458748:BZW458765 BPY458748:BQA458765 BGC458748:BGE458765 AWG458748:AWI458765 AMK458748:AMM458765 ACO458748:ACQ458765 SS458748:SU458765 IW458748:IY458765 A458765:C458782 WVI393212:WVK393229 WLM393212:WLO393229 WBQ393212:WBS393229 VRU393212:VRW393229 VHY393212:VIA393229 UYC393212:UYE393229 UOG393212:UOI393229 UEK393212:UEM393229 TUO393212:TUQ393229 TKS393212:TKU393229 TAW393212:TAY393229 SRA393212:SRC393229 SHE393212:SHG393229 RXI393212:RXK393229 RNM393212:RNO393229 RDQ393212:RDS393229 QTU393212:QTW393229 QJY393212:QKA393229 QAC393212:QAE393229 PQG393212:PQI393229 PGK393212:PGM393229 OWO393212:OWQ393229 OMS393212:OMU393229 OCW393212:OCY393229 NTA393212:NTC393229 NJE393212:NJG393229 MZI393212:MZK393229 MPM393212:MPO393229 MFQ393212:MFS393229 LVU393212:LVW393229 LLY393212:LMA393229 LCC393212:LCE393229 KSG393212:KSI393229 KIK393212:KIM393229 JYO393212:JYQ393229 JOS393212:JOU393229 JEW393212:JEY393229 IVA393212:IVC393229 ILE393212:ILG393229 IBI393212:IBK393229 HRM393212:HRO393229 HHQ393212:HHS393229 GXU393212:GXW393229 GNY393212:GOA393229 GEC393212:GEE393229 FUG393212:FUI393229 FKK393212:FKM393229 FAO393212:FAQ393229 EQS393212:EQU393229 EGW393212:EGY393229 DXA393212:DXC393229 DNE393212:DNG393229 DDI393212:DDK393229 CTM393212:CTO393229 CJQ393212:CJS393229 BZU393212:BZW393229 BPY393212:BQA393229 BGC393212:BGE393229 AWG393212:AWI393229 AMK393212:AMM393229 ACO393212:ACQ393229 SS393212:SU393229 IW393212:IY393229 A393229:C393246 WVI327676:WVK327693 WLM327676:WLO327693 WBQ327676:WBS327693 VRU327676:VRW327693 VHY327676:VIA327693 UYC327676:UYE327693 UOG327676:UOI327693 UEK327676:UEM327693 TUO327676:TUQ327693 TKS327676:TKU327693 TAW327676:TAY327693 SRA327676:SRC327693 SHE327676:SHG327693 RXI327676:RXK327693 RNM327676:RNO327693 RDQ327676:RDS327693 QTU327676:QTW327693 QJY327676:QKA327693 QAC327676:QAE327693 PQG327676:PQI327693 PGK327676:PGM327693 OWO327676:OWQ327693 OMS327676:OMU327693 OCW327676:OCY327693 NTA327676:NTC327693 NJE327676:NJG327693 MZI327676:MZK327693 MPM327676:MPO327693 MFQ327676:MFS327693 LVU327676:LVW327693 LLY327676:LMA327693 LCC327676:LCE327693 KSG327676:KSI327693 KIK327676:KIM327693 JYO327676:JYQ327693 JOS327676:JOU327693 JEW327676:JEY327693 IVA327676:IVC327693 ILE327676:ILG327693 IBI327676:IBK327693 HRM327676:HRO327693 HHQ327676:HHS327693 GXU327676:GXW327693 GNY327676:GOA327693 GEC327676:GEE327693 FUG327676:FUI327693 FKK327676:FKM327693 FAO327676:FAQ327693 EQS327676:EQU327693 EGW327676:EGY327693 DXA327676:DXC327693 DNE327676:DNG327693 DDI327676:DDK327693 CTM327676:CTO327693 CJQ327676:CJS327693 BZU327676:BZW327693 BPY327676:BQA327693 BGC327676:BGE327693 AWG327676:AWI327693 AMK327676:AMM327693 ACO327676:ACQ327693 SS327676:SU327693 IW327676:IY327693 A327693:C327710 WVI262140:WVK262157 WLM262140:WLO262157 WBQ262140:WBS262157 VRU262140:VRW262157 VHY262140:VIA262157 UYC262140:UYE262157 UOG262140:UOI262157 UEK262140:UEM262157 TUO262140:TUQ262157 TKS262140:TKU262157 TAW262140:TAY262157 SRA262140:SRC262157 SHE262140:SHG262157 RXI262140:RXK262157 RNM262140:RNO262157 RDQ262140:RDS262157 QTU262140:QTW262157 QJY262140:QKA262157 QAC262140:QAE262157 PQG262140:PQI262157 PGK262140:PGM262157 OWO262140:OWQ262157 OMS262140:OMU262157 OCW262140:OCY262157 NTA262140:NTC262157 NJE262140:NJG262157 MZI262140:MZK262157 MPM262140:MPO262157 MFQ262140:MFS262157 LVU262140:LVW262157 LLY262140:LMA262157 LCC262140:LCE262157 KSG262140:KSI262157 KIK262140:KIM262157 JYO262140:JYQ262157 JOS262140:JOU262157 JEW262140:JEY262157 IVA262140:IVC262157 ILE262140:ILG262157 IBI262140:IBK262157 HRM262140:HRO262157 HHQ262140:HHS262157 GXU262140:GXW262157 GNY262140:GOA262157 GEC262140:GEE262157 FUG262140:FUI262157 FKK262140:FKM262157 FAO262140:FAQ262157 EQS262140:EQU262157 EGW262140:EGY262157 DXA262140:DXC262157 DNE262140:DNG262157 DDI262140:DDK262157 CTM262140:CTO262157 CJQ262140:CJS262157 BZU262140:BZW262157 BPY262140:BQA262157 BGC262140:BGE262157 AWG262140:AWI262157 AMK262140:AMM262157 ACO262140:ACQ262157 SS262140:SU262157 IW262140:IY262157 A262157:C262174 WVI196604:WVK196621 WLM196604:WLO196621 WBQ196604:WBS196621 VRU196604:VRW196621 VHY196604:VIA196621 UYC196604:UYE196621 UOG196604:UOI196621 UEK196604:UEM196621 TUO196604:TUQ196621 TKS196604:TKU196621 TAW196604:TAY196621 SRA196604:SRC196621 SHE196604:SHG196621 RXI196604:RXK196621 RNM196604:RNO196621 RDQ196604:RDS196621 QTU196604:QTW196621 QJY196604:QKA196621 QAC196604:QAE196621 PQG196604:PQI196621 PGK196604:PGM196621 OWO196604:OWQ196621 OMS196604:OMU196621 OCW196604:OCY196621 NTA196604:NTC196621 NJE196604:NJG196621 MZI196604:MZK196621 MPM196604:MPO196621 MFQ196604:MFS196621 LVU196604:LVW196621 LLY196604:LMA196621 LCC196604:LCE196621 KSG196604:KSI196621 KIK196604:KIM196621 JYO196604:JYQ196621 JOS196604:JOU196621 JEW196604:JEY196621 IVA196604:IVC196621 ILE196604:ILG196621 IBI196604:IBK196621 HRM196604:HRO196621 HHQ196604:HHS196621 GXU196604:GXW196621 GNY196604:GOA196621 GEC196604:GEE196621 FUG196604:FUI196621 FKK196604:FKM196621 FAO196604:FAQ196621 EQS196604:EQU196621 EGW196604:EGY196621 DXA196604:DXC196621 DNE196604:DNG196621 DDI196604:DDK196621 CTM196604:CTO196621 CJQ196604:CJS196621 BZU196604:BZW196621 BPY196604:BQA196621 BGC196604:BGE196621 AWG196604:AWI196621 AMK196604:AMM196621 ACO196604:ACQ196621 SS196604:SU196621 IW196604:IY196621 A196621:C196638 WVI131068:WVK131085 WLM131068:WLO131085 WBQ131068:WBS131085 VRU131068:VRW131085 VHY131068:VIA131085 UYC131068:UYE131085 UOG131068:UOI131085 UEK131068:UEM131085 TUO131068:TUQ131085 TKS131068:TKU131085 TAW131068:TAY131085 SRA131068:SRC131085 SHE131068:SHG131085 RXI131068:RXK131085 RNM131068:RNO131085 RDQ131068:RDS131085 QTU131068:QTW131085 QJY131068:QKA131085 QAC131068:QAE131085 PQG131068:PQI131085 PGK131068:PGM131085 OWO131068:OWQ131085 OMS131068:OMU131085 OCW131068:OCY131085 NTA131068:NTC131085 NJE131068:NJG131085 MZI131068:MZK131085 MPM131068:MPO131085 MFQ131068:MFS131085 LVU131068:LVW131085 LLY131068:LMA131085 LCC131068:LCE131085 KSG131068:KSI131085 KIK131068:KIM131085 JYO131068:JYQ131085 JOS131068:JOU131085 JEW131068:JEY131085 IVA131068:IVC131085 ILE131068:ILG131085 IBI131068:IBK131085 HRM131068:HRO131085 HHQ131068:HHS131085 GXU131068:GXW131085 GNY131068:GOA131085 GEC131068:GEE131085 FUG131068:FUI131085 FKK131068:FKM131085 FAO131068:FAQ131085 EQS131068:EQU131085 EGW131068:EGY131085 DXA131068:DXC131085 DNE131068:DNG131085 DDI131068:DDK131085 CTM131068:CTO131085 CJQ131068:CJS131085 BZU131068:BZW131085 BPY131068:BQA131085 BGC131068:BGE131085 AWG131068:AWI131085 AMK131068:AMM131085 ACO131068:ACQ131085 SS131068:SU131085 IW131068:IY131085 A131085:C131102 WVI65532:WVK65549 WLM65532:WLO65549 WBQ65532:WBS65549 VRU65532:VRW65549 VHY65532:VIA65549 UYC65532:UYE65549 UOG65532:UOI65549 UEK65532:UEM65549 TUO65532:TUQ65549 TKS65532:TKU65549 TAW65532:TAY65549 SRA65532:SRC65549 SHE65532:SHG65549 RXI65532:RXK65549 RNM65532:RNO65549 RDQ65532:RDS65549 QTU65532:QTW65549 QJY65532:QKA65549 QAC65532:QAE65549 PQG65532:PQI65549 PGK65532:PGM65549 OWO65532:OWQ65549 OMS65532:OMU65549 OCW65532:OCY65549 NTA65532:NTC65549 NJE65532:NJG65549 MZI65532:MZK65549 MPM65532:MPO65549 MFQ65532:MFS65549 LVU65532:LVW65549 LLY65532:LMA65549 LCC65532:LCE65549 KSG65532:KSI65549 KIK65532:KIM65549 JYO65532:JYQ65549 JOS65532:JOU65549 JEW65532:JEY65549 IVA65532:IVC65549 ILE65532:ILG65549 IBI65532:IBK65549 HRM65532:HRO65549 HHQ65532:HHS65549 GXU65532:GXW65549 GNY65532:GOA65549 GEC65532:GEE65549 FUG65532:FUI65549 FKK65532:FKM65549 FAO65532:FAQ65549 EQS65532:EQU65549 EGW65532:EGY65549 DXA65532:DXC65549 DNE65532:DNG65549 DDI65532:DDK65549 CTM65532:CTO65549 CJQ65532:CJS65549 BZU65532:BZW65549 BPY65532:BQA65549 BGC65532:BGE65549 AWG65532:AWI65549 AMK65532:AMM65549 ACO65532:ACQ65549 SS65532:SU65549 IW65532:IY65549 WUZ24:WVB24 WVA19:WVC19 WLE19:WLG19 WBI19:WBK19 VRM19:VRO19 VHQ19:VHS19 UXU19:UXW19 UNY19:UOA19 UEC19:UEE19 TUG19:TUI19 TKK19:TKM19 TAO19:TAQ19 SQS19:SQU19 SGW19:SGY19 RXA19:RXC19 RNE19:RNG19 RDI19:RDK19 QTM19:QTO19 QJQ19:QJS19 PZU19:PZW19 PPY19:PQA19 PGC19:PGE19 OWG19:OWI19 OMK19:OMM19 OCO19:OCQ19 NSS19:NSU19 NIW19:NIY19 MZA19:MZC19 MPE19:MPG19 MFI19:MFK19 LVM19:LVO19 LLQ19:LLS19 LBU19:LBW19 KRY19:KSA19 KIC19:KIE19 JYG19:JYI19 JOK19:JOM19 JEO19:JEQ19 IUS19:IUU19 IKW19:IKY19 IBA19:IBC19 HRE19:HRG19 HHI19:HHK19 GXM19:GXO19 GNQ19:GNS19 GDU19:GDW19 FTY19:FUA19 FKC19:FKE19 FAG19:FAI19 EQK19:EQM19 EGO19:EGQ19 DWS19:DWU19 DMW19:DMY19 DDA19:DDC19 CTE19:CTG19 CJI19:CJK19 BZM19:BZO19 BPQ19:BPS19 BFU19:BFW19 AVY19:AWA19 AMC19:AME19 ACG19:ACI19 SK19:SM19 IO19:IQ19 IO23:IQ23 WLD24:WLF24 WVA23:WVC23 WBH24:WBJ24 WLE23:WLG23 VRL24:VRN24 WBI23:WBK23 VHP24:VHR24 VRM23:VRO23 UXT24:UXV24 VHQ23:VHS23 UNX24:UNZ24 UXU23:UXW23 UEB24:UED24 UNY23:UOA23 TUF24:TUH24 UEC23:UEE23 TKJ24:TKL24 TUG23:TUI23 TAN24:TAP24 TKK23:TKM23 SQR24:SQT24 TAO23:TAQ23 SGV24:SGX24 SQS23:SQU23 RWZ24:RXB24 SGW23:SGY23 RND24:RNF24 RXA23:RXC23 RDH24:RDJ24 RNE23:RNG23 QTL24:QTN24 RDI23:RDK23 QJP24:QJR24 QTM23:QTO23 PZT24:PZV24 QJQ23:QJS23 PPX24:PPZ24 PZU23:PZW23 PGB24:PGD24 PPY23:PQA23 OWF24:OWH24 PGC23:PGE23 OMJ24:OML24 OWG23:OWI23 OCN24:OCP24 OMK23:OMM23 NSR24:NST24 OCO23:OCQ23 NIV24:NIX24 NSS23:NSU23 MYZ24:MZB24 NIW23:NIY23 MPD24:MPF24 MZA23:MZC23 MFH24:MFJ24 MPE23:MPG23 LVL24:LVN24 MFI23:MFK23 LLP24:LLR24 LVM23:LVO23 LBT24:LBV24 LLQ23:LLS23 KRX24:KRZ24 LBU23:LBW23 KIB24:KID24 KRY23:KSA23 JYF24:JYH24 KIC23:KIE23 JOJ24:JOL24 JYG23:JYI23 JEN24:JEP24 JOK23:JOM23 IUR24:IUT24 JEO23:JEQ23 IKV24:IKX24 IUS23:IUU23 IAZ24:IBB24 IKW23:IKY23 HRD24:HRF24 IBA23:IBC23 HHH24:HHJ24 HRE23:HRG23 GXL24:GXN24 HHI23:HHK23 GNP24:GNR24 GXM23:GXO23 GDT24:GDV24 GNQ23:GNS23 FTX24:FTZ24 GDU23:GDW23 FKB24:FKD24 FTY23:FUA23 FAF24:FAH24 FKC23:FKE23 EQJ24:EQL24 FAG23:FAI23 EGN24:EGP24 EQK23:EQM23 DWR24:DWT24 EGO23:EGQ23 DMV24:DMX24 DWS23:DWU23 DCZ24:DDB24 DMW23:DMY23 CTD24:CTF24 DDA23:DDC23 CJH24:CJJ24 CTE23:CTG23 BZL24:BZN24 CJI23:CJK23 BPP24:BPR24 BZM23:BZO23 BFT24:BFV24 BPQ23:BPS23 AVX24:AVZ24 BFU23:BFW23 AMB24:AMD24 AVY23:AWA23 ACF24:ACH24 AMC23:AME23 SJ24:SL24 ACG23:ACI23 IN24:IP24 SK23:SM23 WVA9:WVC15 IO9:IQ15 SK9:SM15 ACG9:ACI15 AMC9:AME15 AVY9:AWA15 BFU9:BFW15 BPQ9:BPS15 BZM9:BZO15 CJI9:CJK15 CTE9:CTG15 DDA9:DDC15 DMW9:DMY15 DWS9:DWU15 EGO9:EGQ15 EQK9:EQM15 FAG9:FAI15 FKC9:FKE15 FTY9:FUA15 GDU9:GDW15 GNQ9:GNS15 GXM9:GXO15 HHI9:HHK15 HRE9:HRG15 IBA9:IBC15 IKW9:IKY15 IUS9:IUU15 JEO9:JEQ15 JOK9:JOM15 JYG9:JYI15 KIC9:KIE15 KRY9:KSA15 LBU9:LBW15 LLQ9:LLS15 LVM9:LVO15 MFI9:MFK15 MPE9:MPG15 MZA9:MZC15 NIW9:NIY15 NSS9:NSU15 OCO9:OCQ15 OMK9:OMM15 OWG9:OWI15 PGC9:PGE15 PPY9:PQA15 PZU9:PZW15 QJQ9:QJS15 QTM9:QTO15 RDI9:RDK15 RNE9:RNG15 RXA9:RXC15 SGW9:SGY15 SQS9:SQU15 TAO9:TAQ15 TKK9:TKM15 TUG9:TUI15 UEC9:UEE15 UNY9:UOA15 UXU9:UXW15 VHQ9:VHS15 VRM9:VRO15 WBI9:WBK15 WLE9:WLG15 IN16:IP18 SJ16:SL18 ACF16:ACH18 AMB16:AMD18 AVX16:AVZ18 BFT16:BFV18 BPP16:BPR18 BZL16:BZN18 CJH16:CJJ18 CTD16:CTF18 DCZ16:DDB18 DMV16:DMX18 DWR16:DWT18 EGN16:EGP18 EQJ16:EQL18 FAF16:FAH18 FKB16:FKD18 FTX16:FTZ18 GDT16:GDV18 GNP16:GNR18 GXL16:GXN18 HHH16:HHJ18 HRD16:HRF18 IAZ16:IBB18 IKV16:IKX18 IUR16:IUT18 JEN16:JEP18 JOJ16:JOL18 JYF16:JYH18 KIB16:KID18 KRX16:KRZ18 LBT16:LBV18 LLP16:LLR18 LVL16:LVN18 MFH16:MFJ18 MPD16:MPF18 MYZ16:MZB18 NIV16:NIX18 NSR16:NST18 OCN16:OCP18 OMJ16:OML18 OWF16:OWH18 PGB16:PGD18 PPX16:PPZ18 PZT16:PZV18 QJP16:QJR18 QTL16:QTN18 RDH16:RDJ18 RND16:RNF18 RWZ16:RXB18 SGV16:SGX18 SQR16:SQT18 TAN16:TAP18 TKJ16:TKL18 TUF16:TUH18 UEB16:UED18 UNX16:UNZ18 UXT16:UXV18 VHP16:VHR18 VRL16:VRN18 WBH16:WBJ18 WLD16:WLF18 WUZ16:WVB18 WUZ20:WVB22 IN20:IP22 SJ20:SL22 ACF20:ACH22 AMB20:AMD22 AVX20:AVZ22 BFT20:BFV22 BPP20:BPR22 BZL20:BZN22 CJH20:CJJ22 CTD20:CTF22 DCZ20:DDB22 DMV20:DMX22 DWR20:DWT22 EGN20:EGP22 EQJ20:EQL22 FAF20:FAH22 FKB20:FKD22 FTX20:FTZ22 GDT20:GDV22 GNP20:GNR22 GXL20:GXN22 HHH20:HHJ22 HRD20:HRF22 IAZ20:IBB22 IKV20:IKX22 IUR20:IUT22 JEN20:JEP22 JOJ20:JOL22 JYF20:JYH22 KIB20:KID22 KRX20:KRZ22 LBT20:LBV22 LLP20:LLR22 LVL20:LVN22 MFH20:MFJ22 MPD20:MPF22 MYZ20:MZB22 NIV20:NIX22 NSR20:NST22 OCN20:OCP22 OMJ20:OML22 OWF20:OWH22 PGB20:PGD22 PPX20:PPZ22 PZT20:PZV22 QJP20:QJR22 QTL20:QTN22 RDH20:RDJ22 RND20:RNF22 RWZ20:RXB22 SGV20:SGX22 SQR20:SQT22 TAN20:TAP22 TKJ20:TKL22 TUF20:TUH22 UEB20:UED22 UNX20:UNZ22 UXT20:UXV22 VHP20:VHR22 VRL20:VRN22 WBH20:WBJ22 WLD20:WLF22 B106:D107 B109:D109 A104:A111 A9:A24 A69:A98 B32:D35 A30:A45" xr:uid="{3DBAF31A-5B0B-498C-A897-6C9D5FA46F52}">
      <formula1>#REF!</formula1>
    </dataValidation>
    <dataValidation type="list" errorStyle="information" allowBlank="1" showInputMessage="1" showErrorMessage="1" sqref="IO49:IP49 SK49:SL49 ACG49:ACH49 AMC49:AMD49 AVY49:AVZ49 BFU49:BFV49 BPQ49:BPR49 BZM49:BZN49 CJI49:CJJ49 CTE49:CTF49 DDA49:DDB49 DMW49:DMX49 DWS49:DWT49 EGO49:EGP49 EQK49:EQL49 FAG49:FAH49 FKC49:FKD49 FTY49:FTZ49 GDU49:GDV49 GNQ49:GNR49 GXM49:GXN49 HHI49:HHJ49 HRE49:HRF49 IBA49:IBB49 IKW49:IKX49 IUS49:IUT49 JEO49:JEP49 JOK49:JOL49 JYG49:JYH49 KIC49:KID49 KRY49:KRZ49 LBU49:LBV49 LLQ49:LLR49 LVM49:LVN49 MFI49:MFJ49 MPE49:MPF49 MZA49:MZB49 NIW49:NIX49 NSS49:NST49 OCO49:OCP49 OMK49:OML49 OWG49:OWH49 PGC49:PGD49 PPY49:PPZ49 PZU49:PZV49 QJQ49:QJR49 QTM49:QTN49 RDI49:RDJ49 RNE49:RNF49 RXA49:RXB49 SGW49:SGX49 SQS49:SQT49 TAO49:TAP49 TKK49:TKL49 TUG49:TUH49 UEC49:UED49 UNY49:UNZ49 UXU49:UXV49 VHQ49:VHR49 VRM49:VRN49 WBI49:WBJ49 WLE49:WLF49 WVA49:WVB49 A65588:B65588 IW65571:IX65571 SS65571:ST65571 ACO65571:ACP65571 AMK65571:AML65571 AWG65571:AWH65571 BGC65571:BGD65571 BPY65571:BPZ65571 BZU65571:BZV65571 CJQ65571:CJR65571 CTM65571:CTN65571 DDI65571:DDJ65571 DNE65571:DNF65571 DXA65571:DXB65571 EGW65571:EGX65571 EQS65571:EQT65571 FAO65571:FAP65571 FKK65571:FKL65571 FUG65571:FUH65571 GEC65571:GED65571 GNY65571:GNZ65571 GXU65571:GXV65571 HHQ65571:HHR65571 HRM65571:HRN65571 IBI65571:IBJ65571 ILE65571:ILF65571 IVA65571:IVB65571 JEW65571:JEX65571 JOS65571:JOT65571 JYO65571:JYP65571 KIK65571:KIL65571 KSG65571:KSH65571 LCC65571:LCD65571 LLY65571:LLZ65571 LVU65571:LVV65571 MFQ65571:MFR65571 MPM65571:MPN65571 MZI65571:MZJ65571 NJE65571:NJF65571 NTA65571:NTB65571 OCW65571:OCX65571 OMS65571:OMT65571 OWO65571:OWP65571 PGK65571:PGL65571 PQG65571:PQH65571 QAC65571:QAD65571 QJY65571:QJZ65571 QTU65571:QTV65571 RDQ65571:RDR65571 RNM65571:RNN65571 RXI65571:RXJ65571 SHE65571:SHF65571 SRA65571:SRB65571 TAW65571:TAX65571 TKS65571:TKT65571 TUO65571:TUP65571 UEK65571:UEL65571 UOG65571:UOH65571 UYC65571:UYD65571 VHY65571:VHZ65571 VRU65571:VRV65571 WBQ65571:WBR65571 WLM65571:WLN65571 WVI65571:WVJ65571 A131124:B131124 IW131107:IX131107 SS131107:ST131107 ACO131107:ACP131107 AMK131107:AML131107 AWG131107:AWH131107 BGC131107:BGD131107 BPY131107:BPZ131107 BZU131107:BZV131107 CJQ131107:CJR131107 CTM131107:CTN131107 DDI131107:DDJ131107 DNE131107:DNF131107 DXA131107:DXB131107 EGW131107:EGX131107 EQS131107:EQT131107 FAO131107:FAP131107 FKK131107:FKL131107 FUG131107:FUH131107 GEC131107:GED131107 GNY131107:GNZ131107 GXU131107:GXV131107 HHQ131107:HHR131107 HRM131107:HRN131107 IBI131107:IBJ131107 ILE131107:ILF131107 IVA131107:IVB131107 JEW131107:JEX131107 JOS131107:JOT131107 JYO131107:JYP131107 KIK131107:KIL131107 KSG131107:KSH131107 LCC131107:LCD131107 LLY131107:LLZ131107 LVU131107:LVV131107 MFQ131107:MFR131107 MPM131107:MPN131107 MZI131107:MZJ131107 NJE131107:NJF131107 NTA131107:NTB131107 OCW131107:OCX131107 OMS131107:OMT131107 OWO131107:OWP131107 PGK131107:PGL131107 PQG131107:PQH131107 QAC131107:QAD131107 QJY131107:QJZ131107 QTU131107:QTV131107 RDQ131107:RDR131107 RNM131107:RNN131107 RXI131107:RXJ131107 SHE131107:SHF131107 SRA131107:SRB131107 TAW131107:TAX131107 TKS131107:TKT131107 TUO131107:TUP131107 UEK131107:UEL131107 UOG131107:UOH131107 UYC131107:UYD131107 VHY131107:VHZ131107 VRU131107:VRV131107 WBQ131107:WBR131107 WLM131107:WLN131107 WVI131107:WVJ131107 A196660:B196660 IW196643:IX196643 SS196643:ST196643 ACO196643:ACP196643 AMK196643:AML196643 AWG196643:AWH196643 BGC196643:BGD196643 BPY196643:BPZ196643 BZU196643:BZV196643 CJQ196643:CJR196643 CTM196643:CTN196643 DDI196643:DDJ196643 DNE196643:DNF196643 DXA196643:DXB196643 EGW196643:EGX196643 EQS196643:EQT196643 FAO196643:FAP196643 FKK196643:FKL196643 FUG196643:FUH196643 GEC196643:GED196643 GNY196643:GNZ196643 GXU196643:GXV196643 HHQ196643:HHR196643 HRM196643:HRN196643 IBI196643:IBJ196643 ILE196643:ILF196643 IVA196643:IVB196643 JEW196643:JEX196643 JOS196643:JOT196643 JYO196643:JYP196643 KIK196643:KIL196643 KSG196643:KSH196643 LCC196643:LCD196643 LLY196643:LLZ196643 LVU196643:LVV196643 MFQ196643:MFR196643 MPM196643:MPN196643 MZI196643:MZJ196643 NJE196643:NJF196643 NTA196643:NTB196643 OCW196643:OCX196643 OMS196643:OMT196643 OWO196643:OWP196643 PGK196643:PGL196643 PQG196643:PQH196643 QAC196643:QAD196643 QJY196643:QJZ196643 QTU196643:QTV196643 RDQ196643:RDR196643 RNM196643:RNN196643 RXI196643:RXJ196643 SHE196643:SHF196643 SRA196643:SRB196643 TAW196643:TAX196643 TKS196643:TKT196643 TUO196643:TUP196643 UEK196643:UEL196643 UOG196643:UOH196643 UYC196643:UYD196643 VHY196643:VHZ196643 VRU196643:VRV196643 WBQ196643:WBR196643 WLM196643:WLN196643 WVI196643:WVJ196643 A262196:B262196 IW262179:IX262179 SS262179:ST262179 ACO262179:ACP262179 AMK262179:AML262179 AWG262179:AWH262179 BGC262179:BGD262179 BPY262179:BPZ262179 BZU262179:BZV262179 CJQ262179:CJR262179 CTM262179:CTN262179 DDI262179:DDJ262179 DNE262179:DNF262179 DXA262179:DXB262179 EGW262179:EGX262179 EQS262179:EQT262179 FAO262179:FAP262179 FKK262179:FKL262179 FUG262179:FUH262179 GEC262179:GED262179 GNY262179:GNZ262179 GXU262179:GXV262179 HHQ262179:HHR262179 HRM262179:HRN262179 IBI262179:IBJ262179 ILE262179:ILF262179 IVA262179:IVB262179 JEW262179:JEX262179 JOS262179:JOT262179 JYO262179:JYP262179 KIK262179:KIL262179 KSG262179:KSH262179 LCC262179:LCD262179 LLY262179:LLZ262179 LVU262179:LVV262179 MFQ262179:MFR262179 MPM262179:MPN262179 MZI262179:MZJ262179 NJE262179:NJF262179 NTA262179:NTB262179 OCW262179:OCX262179 OMS262179:OMT262179 OWO262179:OWP262179 PGK262179:PGL262179 PQG262179:PQH262179 QAC262179:QAD262179 QJY262179:QJZ262179 QTU262179:QTV262179 RDQ262179:RDR262179 RNM262179:RNN262179 RXI262179:RXJ262179 SHE262179:SHF262179 SRA262179:SRB262179 TAW262179:TAX262179 TKS262179:TKT262179 TUO262179:TUP262179 UEK262179:UEL262179 UOG262179:UOH262179 UYC262179:UYD262179 VHY262179:VHZ262179 VRU262179:VRV262179 WBQ262179:WBR262179 WLM262179:WLN262179 WVI262179:WVJ262179 A327732:B327732 IW327715:IX327715 SS327715:ST327715 ACO327715:ACP327715 AMK327715:AML327715 AWG327715:AWH327715 BGC327715:BGD327715 BPY327715:BPZ327715 BZU327715:BZV327715 CJQ327715:CJR327715 CTM327715:CTN327715 DDI327715:DDJ327715 DNE327715:DNF327715 DXA327715:DXB327715 EGW327715:EGX327715 EQS327715:EQT327715 FAO327715:FAP327715 FKK327715:FKL327715 FUG327715:FUH327715 GEC327715:GED327715 GNY327715:GNZ327715 GXU327715:GXV327715 HHQ327715:HHR327715 HRM327715:HRN327715 IBI327715:IBJ327715 ILE327715:ILF327715 IVA327715:IVB327715 JEW327715:JEX327715 JOS327715:JOT327715 JYO327715:JYP327715 KIK327715:KIL327715 KSG327715:KSH327715 LCC327715:LCD327715 LLY327715:LLZ327715 LVU327715:LVV327715 MFQ327715:MFR327715 MPM327715:MPN327715 MZI327715:MZJ327715 NJE327715:NJF327715 NTA327715:NTB327715 OCW327715:OCX327715 OMS327715:OMT327715 OWO327715:OWP327715 PGK327715:PGL327715 PQG327715:PQH327715 QAC327715:QAD327715 QJY327715:QJZ327715 QTU327715:QTV327715 RDQ327715:RDR327715 RNM327715:RNN327715 RXI327715:RXJ327715 SHE327715:SHF327715 SRA327715:SRB327715 TAW327715:TAX327715 TKS327715:TKT327715 TUO327715:TUP327715 UEK327715:UEL327715 UOG327715:UOH327715 UYC327715:UYD327715 VHY327715:VHZ327715 VRU327715:VRV327715 WBQ327715:WBR327715 WLM327715:WLN327715 WVI327715:WVJ327715 A393268:B393268 IW393251:IX393251 SS393251:ST393251 ACO393251:ACP393251 AMK393251:AML393251 AWG393251:AWH393251 BGC393251:BGD393251 BPY393251:BPZ393251 BZU393251:BZV393251 CJQ393251:CJR393251 CTM393251:CTN393251 DDI393251:DDJ393251 DNE393251:DNF393251 DXA393251:DXB393251 EGW393251:EGX393251 EQS393251:EQT393251 FAO393251:FAP393251 FKK393251:FKL393251 FUG393251:FUH393251 GEC393251:GED393251 GNY393251:GNZ393251 GXU393251:GXV393251 HHQ393251:HHR393251 HRM393251:HRN393251 IBI393251:IBJ393251 ILE393251:ILF393251 IVA393251:IVB393251 JEW393251:JEX393251 JOS393251:JOT393251 JYO393251:JYP393251 KIK393251:KIL393251 KSG393251:KSH393251 LCC393251:LCD393251 LLY393251:LLZ393251 LVU393251:LVV393251 MFQ393251:MFR393251 MPM393251:MPN393251 MZI393251:MZJ393251 NJE393251:NJF393251 NTA393251:NTB393251 OCW393251:OCX393251 OMS393251:OMT393251 OWO393251:OWP393251 PGK393251:PGL393251 PQG393251:PQH393251 QAC393251:QAD393251 QJY393251:QJZ393251 QTU393251:QTV393251 RDQ393251:RDR393251 RNM393251:RNN393251 RXI393251:RXJ393251 SHE393251:SHF393251 SRA393251:SRB393251 TAW393251:TAX393251 TKS393251:TKT393251 TUO393251:TUP393251 UEK393251:UEL393251 UOG393251:UOH393251 UYC393251:UYD393251 VHY393251:VHZ393251 VRU393251:VRV393251 WBQ393251:WBR393251 WLM393251:WLN393251 WVI393251:WVJ393251 A458804:B458804 IW458787:IX458787 SS458787:ST458787 ACO458787:ACP458787 AMK458787:AML458787 AWG458787:AWH458787 BGC458787:BGD458787 BPY458787:BPZ458787 BZU458787:BZV458787 CJQ458787:CJR458787 CTM458787:CTN458787 DDI458787:DDJ458787 DNE458787:DNF458787 DXA458787:DXB458787 EGW458787:EGX458787 EQS458787:EQT458787 FAO458787:FAP458787 FKK458787:FKL458787 FUG458787:FUH458787 GEC458787:GED458787 GNY458787:GNZ458787 GXU458787:GXV458787 HHQ458787:HHR458787 HRM458787:HRN458787 IBI458787:IBJ458787 ILE458787:ILF458787 IVA458787:IVB458787 JEW458787:JEX458787 JOS458787:JOT458787 JYO458787:JYP458787 KIK458787:KIL458787 KSG458787:KSH458787 LCC458787:LCD458787 LLY458787:LLZ458787 LVU458787:LVV458787 MFQ458787:MFR458787 MPM458787:MPN458787 MZI458787:MZJ458787 NJE458787:NJF458787 NTA458787:NTB458787 OCW458787:OCX458787 OMS458787:OMT458787 OWO458787:OWP458787 PGK458787:PGL458787 PQG458787:PQH458787 QAC458787:QAD458787 QJY458787:QJZ458787 QTU458787:QTV458787 RDQ458787:RDR458787 RNM458787:RNN458787 RXI458787:RXJ458787 SHE458787:SHF458787 SRA458787:SRB458787 TAW458787:TAX458787 TKS458787:TKT458787 TUO458787:TUP458787 UEK458787:UEL458787 UOG458787:UOH458787 UYC458787:UYD458787 VHY458787:VHZ458787 VRU458787:VRV458787 WBQ458787:WBR458787 WLM458787:WLN458787 WVI458787:WVJ458787 A524340:B524340 IW524323:IX524323 SS524323:ST524323 ACO524323:ACP524323 AMK524323:AML524323 AWG524323:AWH524323 BGC524323:BGD524323 BPY524323:BPZ524323 BZU524323:BZV524323 CJQ524323:CJR524323 CTM524323:CTN524323 DDI524323:DDJ524323 DNE524323:DNF524323 DXA524323:DXB524323 EGW524323:EGX524323 EQS524323:EQT524323 FAO524323:FAP524323 FKK524323:FKL524323 FUG524323:FUH524323 GEC524323:GED524323 GNY524323:GNZ524323 GXU524323:GXV524323 HHQ524323:HHR524323 HRM524323:HRN524323 IBI524323:IBJ524323 ILE524323:ILF524323 IVA524323:IVB524323 JEW524323:JEX524323 JOS524323:JOT524323 JYO524323:JYP524323 KIK524323:KIL524323 KSG524323:KSH524323 LCC524323:LCD524323 LLY524323:LLZ524323 LVU524323:LVV524323 MFQ524323:MFR524323 MPM524323:MPN524323 MZI524323:MZJ524323 NJE524323:NJF524323 NTA524323:NTB524323 OCW524323:OCX524323 OMS524323:OMT524323 OWO524323:OWP524323 PGK524323:PGL524323 PQG524323:PQH524323 QAC524323:QAD524323 QJY524323:QJZ524323 QTU524323:QTV524323 RDQ524323:RDR524323 RNM524323:RNN524323 RXI524323:RXJ524323 SHE524323:SHF524323 SRA524323:SRB524323 TAW524323:TAX524323 TKS524323:TKT524323 TUO524323:TUP524323 UEK524323:UEL524323 UOG524323:UOH524323 UYC524323:UYD524323 VHY524323:VHZ524323 VRU524323:VRV524323 WBQ524323:WBR524323 WLM524323:WLN524323 WVI524323:WVJ524323 A589876:B589876 IW589859:IX589859 SS589859:ST589859 ACO589859:ACP589859 AMK589859:AML589859 AWG589859:AWH589859 BGC589859:BGD589859 BPY589859:BPZ589859 BZU589859:BZV589859 CJQ589859:CJR589859 CTM589859:CTN589859 DDI589859:DDJ589859 DNE589859:DNF589859 DXA589859:DXB589859 EGW589859:EGX589859 EQS589859:EQT589859 FAO589859:FAP589859 FKK589859:FKL589859 FUG589859:FUH589859 GEC589859:GED589859 GNY589859:GNZ589859 GXU589859:GXV589859 HHQ589859:HHR589859 HRM589859:HRN589859 IBI589859:IBJ589859 ILE589859:ILF589859 IVA589859:IVB589859 JEW589859:JEX589859 JOS589859:JOT589859 JYO589859:JYP589859 KIK589859:KIL589859 KSG589859:KSH589859 LCC589859:LCD589859 LLY589859:LLZ589859 LVU589859:LVV589859 MFQ589859:MFR589859 MPM589859:MPN589859 MZI589859:MZJ589859 NJE589859:NJF589859 NTA589859:NTB589859 OCW589859:OCX589859 OMS589859:OMT589859 OWO589859:OWP589859 PGK589859:PGL589859 PQG589859:PQH589859 QAC589859:QAD589859 QJY589859:QJZ589859 QTU589859:QTV589859 RDQ589859:RDR589859 RNM589859:RNN589859 RXI589859:RXJ589859 SHE589859:SHF589859 SRA589859:SRB589859 TAW589859:TAX589859 TKS589859:TKT589859 TUO589859:TUP589859 UEK589859:UEL589859 UOG589859:UOH589859 UYC589859:UYD589859 VHY589859:VHZ589859 VRU589859:VRV589859 WBQ589859:WBR589859 WLM589859:WLN589859 WVI589859:WVJ589859 A655412:B655412 IW655395:IX655395 SS655395:ST655395 ACO655395:ACP655395 AMK655395:AML655395 AWG655395:AWH655395 BGC655395:BGD655395 BPY655395:BPZ655395 BZU655395:BZV655395 CJQ655395:CJR655395 CTM655395:CTN655395 DDI655395:DDJ655395 DNE655395:DNF655395 DXA655395:DXB655395 EGW655395:EGX655395 EQS655395:EQT655395 FAO655395:FAP655395 FKK655395:FKL655395 FUG655395:FUH655395 GEC655395:GED655395 GNY655395:GNZ655395 GXU655395:GXV655395 HHQ655395:HHR655395 HRM655395:HRN655395 IBI655395:IBJ655395 ILE655395:ILF655395 IVA655395:IVB655395 JEW655395:JEX655395 JOS655395:JOT655395 JYO655395:JYP655395 KIK655395:KIL655395 KSG655395:KSH655395 LCC655395:LCD655395 LLY655395:LLZ655395 LVU655395:LVV655395 MFQ655395:MFR655395 MPM655395:MPN655395 MZI655395:MZJ655395 NJE655395:NJF655395 NTA655395:NTB655395 OCW655395:OCX655395 OMS655395:OMT655395 OWO655395:OWP655395 PGK655395:PGL655395 PQG655395:PQH655395 QAC655395:QAD655395 QJY655395:QJZ655395 QTU655395:QTV655395 RDQ655395:RDR655395 RNM655395:RNN655395 RXI655395:RXJ655395 SHE655395:SHF655395 SRA655395:SRB655395 TAW655395:TAX655395 TKS655395:TKT655395 TUO655395:TUP655395 UEK655395:UEL655395 UOG655395:UOH655395 UYC655395:UYD655395 VHY655395:VHZ655395 VRU655395:VRV655395 WBQ655395:WBR655395 WLM655395:WLN655395 WVI655395:WVJ655395 A720948:B720948 IW720931:IX720931 SS720931:ST720931 ACO720931:ACP720931 AMK720931:AML720931 AWG720931:AWH720931 BGC720931:BGD720931 BPY720931:BPZ720931 BZU720931:BZV720931 CJQ720931:CJR720931 CTM720931:CTN720931 DDI720931:DDJ720931 DNE720931:DNF720931 DXA720931:DXB720931 EGW720931:EGX720931 EQS720931:EQT720931 FAO720931:FAP720931 FKK720931:FKL720931 FUG720931:FUH720931 GEC720931:GED720931 GNY720931:GNZ720931 GXU720931:GXV720931 HHQ720931:HHR720931 HRM720931:HRN720931 IBI720931:IBJ720931 ILE720931:ILF720931 IVA720931:IVB720931 JEW720931:JEX720931 JOS720931:JOT720931 JYO720931:JYP720931 KIK720931:KIL720931 KSG720931:KSH720931 LCC720931:LCD720931 LLY720931:LLZ720931 LVU720931:LVV720931 MFQ720931:MFR720931 MPM720931:MPN720931 MZI720931:MZJ720931 NJE720931:NJF720931 NTA720931:NTB720931 OCW720931:OCX720931 OMS720931:OMT720931 OWO720931:OWP720931 PGK720931:PGL720931 PQG720931:PQH720931 QAC720931:QAD720931 QJY720931:QJZ720931 QTU720931:QTV720931 RDQ720931:RDR720931 RNM720931:RNN720931 RXI720931:RXJ720931 SHE720931:SHF720931 SRA720931:SRB720931 TAW720931:TAX720931 TKS720931:TKT720931 TUO720931:TUP720931 UEK720931:UEL720931 UOG720931:UOH720931 UYC720931:UYD720931 VHY720931:VHZ720931 VRU720931:VRV720931 WBQ720931:WBR720931 WLM720931:WLN720931 WVI720931:WVJ720931 A786484:B786484 IW786467:IX786467 SS786467:ST786467 ACO786467:ACP786467 AMK786467:AML786467 AWG786467:AWH786467 BGC786467:BGD786467 BPY786467:BPZ786467 BZU786467:BZV786467 CJQ786467:CJR786467 CTM786467:CTN786467 DDI786467:DDJ786467 DNE786467:DNF786467 DXA786467:DXB786467 EGW786467:EGX786467 EQS786467:EQT786467 FAO786467:FAP786467 FKK786467:FKL786467 FUG786467:FUH786467 GEC786467:GED786467 GNY786467:GNZ786467 GXU786467:GXV786467 HHQ786467:HHR786467 HRM786467:HRN786467 IBI786467:IBJ786467 ILE786467:ILF786467 IVA786467:IVB786467 JEW786467:JEX786467 JOS786467:JOT786467 JYO786467:JYP786467 KIK786467:KIL786467 KSG786467:KSH786467 LCC786467:LCD786467 LLY786467:LLZ786467 LVU786467:LVV786467 MFQ786467:MFR786467 MPM786467:MPN786467 MZI786467:MZJ786467 NJE786467:NJF786467 NTA786467:NTB786467 OCW786467:OCX786467 OMS786467:OMT786467 OWO786467:OWP786467 PGK786467:PGL786467 PQG786467:PQH786467 QAC786467:QAD786467 QJY786467:QJZ786467 QTU786467:QTV786467 RDQ786467:RDR786467 RNM786467:RNN786467 RXI786467:RXJ786467 SHE786467:SHF786467 SRA786467:SRB786467 TAW786467:TAX786467 TKS786467:TKT786467 TUO786467:TUP786467 UEK786467:UEL786467 UOG786467:UOH786467 UYC786467:UYD786467 VHY786467:VHZ786467 VRU786467:VRV786467 WBQ786467:WBR786467 WLM786467:WLN786467 WVI786467:WVJ786467 A852020:B852020 IW852003:IX852003 SS852003:ST852003 ACO852003:ACP852003 AMK852003:AML852003 AWG852003:AWH852003 BGC852003:BGD852003 BPY852003:BPZ852003 BZU852003:BZV852003 CJQ852003:CJR852003 CTM852003:CTN852003 DDI852003:DDJ852003 DNE852003:DNF852003 DXA852003:DXB852003 EGW852003:EGX852003 EQS852003:EQT852003 FAO852003:FAP852003 FKK852003:FKL852003 FUG852003:FUH852003 GEC852003:GED852003 GNY852003:GNZ852003 GXU852003:GXV852003 HHQ852003:HHR852003 HRM852003:HRN852003 IBI852003:IBJ852003 ILE852003:ILF852003 IVA852003:IVB852003 JEW852003:JEX852003 JOS852003:JOT852003 JYO852003:JYP852003 KIK852003:KIL852003 KSG852003:KSH852003 LCC852003:LCD852003 LLY852003:LLZ852003 LVU852003:LVV852003 MFQ852003:MFR852003 MPM852003:MPN852003 MZI852003:MZJ852003 NJE852003:NJF852003 NTA852003:NTB852003 OCW852003:OCX852003 OMS852003:OMT852003 OWO852003:OWP852003 PGK852003:PGL852003 PQG852003:PQH852003 QAC852003:QAD852003 QJY852003:QJZ852003 QTU852003:QTV852003 RDQ852003:RDR852003 RNM852003:RNN852003 RXI852003:RXJ852003 SHE852003:SHF852003 SRA852003:SRB852003 TAW852003:TAX852003 TKS852003:TKT852003 TUO852003:TUP852003 UEK852003:UEL852003 UOG852003:UOH852003 UYC852003:UYD852003 VHY852003:VHZ852003 VRU852003:VRV852003 WBQ852003:WBR852003 WLM852003:WLN852003 WVI852003:WVJ852003 A917556:B917556 IW917539:IX917539 SS917539:ST917539 ACO917539:ACP917539 AMK917539:AML917539 AWG917539:AWH917539 BGC917539:BGD917539 BPY917539:BPZ917539 BZU917539:BZV917539 CJQ917539:CJR917539 CTM917539:CTN917539 DDI917539:DDJ917539 DNE917539:DNF917539 DXA917539:DXB917539 EGW917539:EGX917539 EQS917539:EQT917539 FAO917539:FAP917539 FKK917539:FKL917539 FUG917539:FUH917539 GEC917539:GED917539 GNY917539:GNZ917539 GXU917539:GXV917539 HHQ917539:HHR917539 HRM917539:HRN917539 IBI917539:IBJ917539 ILE917539:ILF917539 IVA917539:IVB917539 JEW917539:JEX917539 JOS917539:JOT917539 JYO917539:JYP917539 KIK917539:KIL917539 KSG917539:KSH917539 LCC917539:LCD917539 LLY917539:LLZ917539 LVU917539:LVV917539 MFQ917539:MFR917539 MPM917539:MPN917539 MZI917539:MZJ917539 NJE917539:NJF917539 NTA917539:NTB917539 OCW917539:OCX917539 OMS917539:OMT917539 OWO917539:OWP917539 PGK917539:PGL917539 PQG917539:PQH917539 QAC917539:QAD917539 QJY917539:QJZ917539 QTU917539:QTV917539 RDQ917539:RDR917539 RNM917539:RNN917539 RXI917539:RXJ917539 SHE917539:SHF917539 SRA917539:SRB917539 TAW917539:TAX917539 TKS917539:TKT917539 TUO917539:TUP917539 UEK917539:UEL917539 UOG917539:UOH917539 UYC917539:UYD917539 VHY917539:VHZ917539 VRU917539:VRV917539 WBQ917539:WBR917539 WLM917539:WLN917539 WVI917539:WVJ917539 A983092:B983092 IW983075:IX983075 SS983075:ST983075 ACO983075:ACP983075 AMK983075:AML983075 AWG983075:AWH983075 BGC983075:BGD983075 BPY983075:BPZ983075 BZU983075:BZV983075 CJQ983075:CJR983075 CTM983075:CTN983075 DDI983075:DDJ983075 DNE983075:DNF983075 DXA983075:DXB983075 EGW983075:EGX983075 EQS983075:EQT983075 FAO983075:FAP983075 FKK983075:FKL983075 FUG983075:FUH983075 GEC983075:GED983075 GNY983075:GNZ983075 GXU983075:GXV983075 HHQ983075:HHR983075 HRM983075:HRN983075 IBI983075:IBJ983075 ILE983075:ILF983075 IVA983075:IVB983075 JEW983075:JEX983075 JOS983075:JOT983075 JYO983075:JYP983075 KIK983075:KIL983075 KSG983075:KSH983075 LCC983075:LCD983075 LLY983075:LLZ983075 LVU983075:LVV983075 MFQ983075:MFR983075 MPM983075:MPN983075 MZI983075:MZJ983075 NJE983075:NJF983075 NTA983075:NTB983075 OCW983075:OCX983075 OMS983075:OMT983075 OWO983075:OWP983075 PGK983075:PGL983075 PQG983075:PQH983075 QAC983075:QAD983075 QJY983075:QJZ983075 QTU983075:QTV983075 RDQ983075:RDR983075 RNM983075:RNN983075 RXI983075:RXJ983075 SHE983075:SHF983075 SRA983075:SRB983075 TAW983075:TAX983075 TKS983075:TKT983075 TUO983075:TUP983075 UEK983075:UEL983075 UOG983075:UOH983075 UYC983075:UYD983075 VHY983075:VHZ983075 VRU983075:VRV983075 WBQ983075:WBR983075 WLM983075:WLN983075 WVI983075:WVJ983075 A65584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20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56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92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28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64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800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36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72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408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44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80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2016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52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88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A65591:A65600 IW65574:IW65583 SS65574:SS65583 ACO65574:ACO65583 AMK65574:AMK65583 AWG65574:AWG65583 BGC65574:BGC65583 BPY65574:BPY65583 BZU65574:BZU65583 CJQ65574:CJQ65583 CTM65574:CTM65583 DDI65574:DDI65583 DNE65574:DNE65583 DXA65574:DXA65583 EGW65574:EGW65583 EQS65574:EQS65583 FAO65574:FAO65583 FKK65574:FKK65583 FUG65574:FUG65583 GEC65574:GEC65583 GNY65574:GNY65583 GXU65574:GXU65583 HHQ65574:HHQ65583 HRM65574:HRM65583 IBI65574:IBI65583 ILE65574:ILE65583 IVA65574:IVA65583 JEW65574:JEW65583 JOS65574:JOS65583 JYO65574:JYO65583 KIK65574:KIK65583 KSG65574:KSG65583 LCC65574:LCC65583 LLY65574:LLY65583 LVU65574:LVU65583 MFQ65574:MFQ65583 MPM65574:MPM65583 MZI65574:MZI65583 NJE65574:NJE65583 NTA65574:NTA65583 OCW65574:OCW65583 OMS65574:OMS65583 OWO65574:OWO65583 PGK65574:PGK65583 PQG65574:PQG65583 QAC65574:QAC65583 QJY65574:QJY65583 QTU65574:QTU65583 RDQ65574:RDQ65583 RNM65574:RNM65583 RXI65574:RXI65583 SHE65574:SHE65583 SRA65574:SRA65583 TAW65574:TAW65583 TKS65574:TKS65583 TUO65574:TUO65583 UEK65574:UEK65583 UOG65574:UOG65583 UYC65574:UYC65583 VHY65574:VHY65583 VRU65574:VRU65583 WBQ65574:WBQ65583 WLM65574:WLM65583 WVI65574:WVI65583 A131127:A131136 IW131110:IW131119 SS131110:SS131119 ACO131110:ACO131119 AMK131110:AMK131119 AWG131110:AWG131119 BGC131110:BGC131119 BPY131110:BPY131119 BZU131110:BZU131119 CJQ131110:CJQ131119 CTM131110:CTM131119 DDI131110:DDI131119 DNE131110:DNE131119 DXA131110:DXA131119 EGW131110:EGW131119 EQS131110:EQS131119 FAO131110:FAO131119 FKK131110:FKK131119 FUG131110:FUG131119 GEC131110:GEC131119 GNY131110:GNY131119 GXU131110:GXU131119 HHQ131110:HHQ131119 HRM131110:HRM131119 IBI131110:IBI131119 ILE131110:ILE131119 IVA131110:IVA131119 JEW131110:JEW131119 JOS131110:JOS131119 JYO131110:JYO131119 KIK131110:KIK131119 KSG131110:KSG131119 LCC131110:LCC131119 LLY131110:LLY131119 LVU131110:LVU131119 MFQ131110:MFQ131119 MPM131110:MPM131119 MZI131110:MZI131119 NJE131110:NJE131119 NTA131110:NTA131119 OCW131110:OCW131119 OMS131110:OMS131119 OWO131110:OWO131119 PGK131110:PGK131119 PQG131110:PQG131119 QAC131110:QAC131119 QJY131110:QJY131119 QTU131110:QTU131119 RDQ131110:RDQ131119 RNM131110:RNM131119 RXI131110:RXI131119 SHE131110:SHE131119 SRA131110:SRA131119 TAW131110:TAW131119 TKS131110:TKS131119 TUO131110:TUO131119 UEK131110:UEK131119 UOG131110:UOG131119 UYC131110:UYC131119 VHY131110:VHY131119 VRU131110:VRU131119 WBQ131110:WBQ131119 WLM131110:WLM131119 WVI131110:WVI131119 A196663:A196672 IW196646:IW196655 SS196646:SS196655 ACO196646:ACO196655 AMK196646:AMK196655 AWG196646:AWG196655 BGC196646:BGC196655 BPY196646:BPY196655 BZU196646:BZU196655 CJQ196646:CJQ196655 CTM196646:CTM196655 DDI196646:DDI196655 DNE196646:DNE196655 DXA196646:DXA196655 EGW196646:EGW196655 EQS196646:EQS196655 FAO196646:FAO196655 FKK196646:FKK196655 FUG196646:FUG196655 GEC196646:GEC196655 GNY196646:GNY196655 GXU196646:GXU196655 HHQ196646:HHQ196655 HRM196646:HRM196655 IBI196646:IBI196655 ILE196646:ILE196655 IVA196646:IVA196655 JEW196646:JEW196655 JOS196646:JOS196655 JYO196646:JYO196655 KIK196646:KIK196655 KSG196646:KSG196655 LCC196646:LCC196655 LLY196646:LLY196655 LVU196646:LVU196655 MFQ196646:MFQ196655 MPM196646:MPM196655 MZI196646:MZI196655 NJE196646:NJE196655 NTA196646:NTA196655 OCW196646:OCW196655 OMS196646:OMS196655 OWO196646:OWO196655 PGK196646:PGK196655 PQG196646:PQG196655 QAC196646:QAC196655 QJY196646:QJY196655 QTU196646:QTU196655 RDQ196646:RDQ196655 RNM196646:RNM196655 RXI196646:RXI196655 SHE196646:SHE196655 SRA196646:SRA196655 TAW196646:TAW196655 TKS196646:TKS196655 TUO196646:TUO196655 UEK196646:UEK196655 UOG196646:UOG196655 UYC196646:UYC196655 VHY196646:VHY196655 VRU196646:VRU196655 WBQ196646:WBQ196655 WLM196646:WLM196655 WVI196646:WVI196655 A262199:A262208 IW262182:IW262191 SS262182:SS262191 ACO262182:ACO262191 AMK262182:AMK262191 AWG262182:AWG262191 BGC262182:BGC262191 BPY262182:BPY262191 BZU262182:BZU262191 CJQ262182:CJQ262191 CTM262182:CTM262191 DDI262182:DDI262191 DNE262182:DNE262191 DXA262182:DXA262191 EGW262182:EGW262191 EQS262182:EQS262191 FAO262182:FAO262191 FKK262182:FKK262191 FUG262182:FUG262191 GEC262182:GEC262191 GNY262182:GNY262191 GXU262182:GXU262191 HHQ262182:HHQ262191 HRM262182:HRM262191 IBI262182:IBI262191 ILE262182:ILE262191 IVA262182:IVA262191 JEW262182:JEW262191 JOS262182:JOS262191 JYO262182:JYO262191 KIK262182:KIK262191 KSG262182:KSG262191 LCC262182:LCC262191 LLY262182:LLY262191 LVU262182:LVU262191 MFQ262182:MFQ262191 MPM262182:MPM262191 MZI262182:MZI262191 NJE262182:NJE262191 NTA262182:NTA262191 OCW262182:OCW262191 OMS262182:OMS262191 OWO262182:OWO262191 PGK262182:PGK262191 PQG262182:PQG262191 QAC262182:QAC262191 QJY262182:QJY262191 QTU262182:QTU262191 RDQ262182:RDQ262191 RNM262182:RNM262191 RXI262182:RXI262191 SHE262182:SHE262191 SRA262182:SRA262191 TAW262182:TAW262191 TKS262182:TKS262191 TUO262182:TUO262191 UEK262182:UEK262191 UOG262182:UOG262191 UYC262182:UYC262191 VHY262182:VHY262191 VRU262182:VRU262191 WBQ262182:WBQ262191 WLM262182:WLM262191 WVI262182:WVI262191 A327735:A327744 IW327718:IW327727 SS327718:SS327727 ACO327718:ACO327727 AMK327718:AMK327727 AWG327718:AWG327727 BGC327718:BGC327727 BPY327718:BPY327727 BZU327718:BZU327727 CJQ327718:CJQ327727 CTM327718:CTM327727 DDI327718:DDI327727 DNE327718:DNE327727 DXA327718:DXA327727 EGW327718:EGW327727 EQS327718:EQS327727 FAO327718:FAO327727 FKK327718:FKK327727 FUG327718:FUG327727 GEC327718:GEC327727 GNY327718:GNY327727 GXU327718:GXU327727 HHQ327718:HHQ327727 HRM327718:HRM327727 IBI327718:IBI327727 ILE327718:ILE327727 IVA327718:IVA327727 JEW327718:JEW327727 JOS327718:JOS327727 JYO327718:JYO327727 KIK327718:KIK327727 KSG327718:KSG327727 LCC327718:LCC327727 LLY327718:LLY327727 LVU327718:LVU327727 MFQ327718:MFQ327727 MPM327718:MPM327727 MZI327718:MZI327727 NJE327718:NJE327727 NTA327718:NTA327727 OCW327718:OCW327727 OMS327718:OMS327727 OWO327718:OWO327727 PGK327718:PGK327727 PQG327718:PQG327727 QAC327718:QAC327727 QJY327718:QJY327727 QTU327718:QTU327727 RDQ327718:RDQ327727 RNM327718:RNM327727 RXI327718:RXI327727 SHE327718:SHE327727 SRA327718:SRA327727 TAW327718:TAW327727 TKS327718:TKS327727 TUO327718:TUO327727 UEK327718:UEK327727 UOG327718:UOG327727 UYC327718:UYC327727 VHY327718:VHY327727 VRU327718:VRU327727 WBQ327718:WBQ327727 WLM327718:WLM327727 WVI327718:WVI327727 A393271:A393280 IW393254:IW393263 SS393254:SS393263 ACO393254:ACO393263 AMK393254:AMK393263 AWG393254:AWG393263 BGC393254:BGC393263 BPY393254:BPY393263 BZU393254:BZU393263 CJQ393254:CJQ393263 CTM393254:CTM393263 DDI393254:DDI393263 DNE393254:DNE393263 DXA393254:DXA393263 EGW393254:EGW393263 EQS393254:EQS393263 FAO393254:FAO393263 FKK393254:FKK393263 FUG393254:FUG393263 GEC393254:GEC393263 GNY393254:GNY393263 GXU393254:GXU393263 HHQ393254:HHQ393263 HRM393254:HRM393263 IBI393254:IBI393263 ILE393254:ILE393263 IVA393254:IVA393263 JEW393254:JEW393263 JOS393254:JOS393263 JYO393254:JYO393263 KIK393254:KIK393263 KSG393254:KSG393263 LCC393254:LCC393263 LLY393254:LLY393263 LVU393254:LVU393263 MFQ393254:MFQ393263 MPM393254:MPM393263 MZI393254:MZI393263 NJE393254:NJE393263 NTA393254:NTA393263 OCW393254:OCW393263 OMS393254:OMS393263 OWO393254:OWO393263 PGK393254:PGK393263 PQG393254:PQG393263 QAC393254:QAC393263 QJY393254:QJY393263 QTU393254:QTU393263 RDQ393254:RDQ393263 RNM393254:RNM393263 RXI393254:RXI393263 SHE393254:SHE393263 SRA393254:SRA393263 TAW393254:TAW393263 TKS393254:TKS393263 TUO393254:TUO393263 UEK393254:UEK393263 UOG393254:UOG393263 UYC393254:UYC393263 VHY393254:VHY393263 VRU393254:VRU393263 WBQ393254:WBQ393263 WLM393254:WLM393263 WVI393254:WVI393263 A458807:A458816 IW458790:IW458799 SS458790:SS458799 ACO458790:ACO458799 AMK458790:AMK458799 AWG458790:AWG458799 BGC458790:BGC458799 BPY458790:BPY458799 BZU458790:BZU458799 CJQ458790:CJQ458799 CTM458790:CTM458799 DDI458790:DDI458799 DNE458790:DNE458799 DXA458790:DXA458799 EGW458790:EGW458799 EQS458790:EQS458799 FAO458790:FAO458799 FKK458790:FKK458799 FUG458790:FUG458799 GEC458790:GEC458799 GNY458790:GNY458799 GXU458790:GXU458799 HHQ458790:HHQ458799 HRM458790:HRM458799 IBI458790:IBI458799 ILE458790:ILE458799 IVA458790:IVA458799 JEW458790:JEW458799 JOS458790:JOS458799 JYO458790:JYO458799 KIK458790:KIK458799 KSG458790:KSG458799 LCC458790:LCC458799 LLY458790:LLY458799 LVU458790:LVU458799 MFQ458790:MFQ458799 MPM458790:MPM458799 MZI458790:MZI458799 NJE458790:NJE458799 NTA458790:NTA458799 OCW458790:OCW458799 OMS458790:OMS458799 OWO458790:OWO458799 PGK458790:PGK458799 PQG458790:PQG458799 QAC458790:QAC458799 QJY458790:QJY458799 QTU458790:QTU458799 RDQ458790:RDQ458799 RNM458790:RNM458799 RXI458790:RXI458799 SHE458790:SHE458799 SRA458790:SRA458799 TAW458790:TAW458799 TKS458790:TKS458799 TUO458790:TUO458799 UEK458790:UEK458799 UOG458790:UOG458799 UYC458790:UYC458799 VHY458790:VHY458799 VRU458790:VRU458799 WBQ458790:WBQ458799 WLM458790:WLM458799 WVI458790:WVI458799 A524343:A524352 IW524326:IW524335 SS524326:SS524335 ACO524326:ACO524335 AMK524326:AMK524335 AWG524326:AWG524335 BGC524326:BGC524335 BPY524326:BPY524335 BZU524326:BZU524335 CJQ524326:CJQ524335 CTM524326:CTM524335 DDI524326:DDI524335 DNE524326:DNE524335 DXA524326:DXA524335 EGW524326:EGW524335 EQS524326:EQS524335 FAO524326:FAO524335 FKK524326:FKK524335 FUG524326:FUG524335 GEC524326:GEC524335 GNY524326:GNY524335 GXU524326:GXU524335 HHQ524326:HHQ524335 HRM524326:HRM524335 IBI524326:IBI524335 ILE524326:ILE524335 IVA524326:IVA524335 JEW524326:JEW524335 JOS524326:JOS524335 JYO524326:JYO524335 KIK524326:KIK524335 KSG524326:KSG524335 LCC524326:LCC524335 LLY524326:LLY524335 LVU524326:LVU524335 MFQ524326:MFQ524335 MPM524326:MPM524335 MZI524326:MZI524335 NJE524326:NJE524335 NTA524326:NTA524335 OCW524326:OCW524335 OMS524326:OMS524335 OWO524326:OWO524335 PGK524326:PGK524335 PQG524326:PQG524335 QAC524326:QAC524335 QJY524326:QJY524335 QTU524326:QTU524335 RDQ524326:RDQ524335 RNM524326:RNM524335 RXI524326:RXI524335 SHE524326:SHE524335 SRA524326:SRA524335 TAW524326:TAW524335 TKS524326:TKS524335 TUO524326:TUO524335 UEK524326:UEK524335 UOG524326:UOG524335 UYC524326:UYC524335 VHY524326:VHY524335 VRU524326:VRU524335 WBQ524326:WBQ524335 WLM524326:WLM524335 WVI524326:WVI524335 A589879:A589888 IW589862:IW589871 SS589862:SS589871 ACO589862:ACO589871 AMK589862:AMK589871 AWG589862:AWG589871 BGC589862:BGC589871 BPY589862:BPY589871 BZU589862:BZU589871 CJQ589862:CJQ589871 CTM589862:CTM589871 DDI589862:DDI589871 DNE589862:DNE589871 DXA589862:DXA589871 EGW589862:EGW589871 EQS589862:EQS589871 FAO589862:FAO589871 FKK589862:FKK589871 FUG589862:FUG589871 GEC589862:GEC589871 GNY589862:GNY589871 GXU589862:GXU589871 HHQ589862:HHQ589871 HRM589862:HRM589871 IBI589862:IBI589871 ILE589862:ILE589871 IVA589862:IVA589871 JEW589862:JEW589871 JOS589862:JOS589871 JYO589862:JYO589871 KIK589862:KIK589871 KSG589862:KSG589871 LCC589862:LCC589871 LLY589862:LLY589871 LVU589862:LVU589871 MFQ589862:MFQ589871 MPM589862:MPM589871 MZI589862:MZI589871 NJE589862:NJE589871 NTA589862:NTA589871 OCW589862:OCW589871 OMS589862:OMS589871 OWO589862:OWO589871 PGK589862:PGK589871 PQG589862:PQG589871 QAC589862:QAC589871 QJY589862:QJY589871 QTU589862:QTU589871 RDQ589862:RDQ589871 RNM589862:RNM589871 RXI589862:RXI589871 SHE589862:SHE589871 SRA589862:SRA589871 TAW589862:TAW589871 TKS589862:TKS589871 TUO589862:TUO589871 UEK589862:UEK589871 UOG589862:UOG589871 UYC589862:UYC589871 VHY589862:VHY589871 VRU589862:VRU589871 WBQ589862:WBQ589871 WLM589862:WLM589871 WVI589862:WVI589871 A655415:A655424 IW655398:IW655407 SS655398:SS655407 ACO655398:ACO655407 AMK655398:AMK655407 AWG655398:AWG655407 BGC655398:BGC655407 BPY655398:BPY655407 BZU655398:BZU655407 CJQ655398:CJQ655407 CTM655398:CTM655407 DDI655398:DDI655407 DNE655398:DNE655407 DXA655398:DXA655407 EGW655398:EGW655407 EQS655398:EQS655407 FAO655398:FAO655407 FKK655398:FKK655407 FUG655398:FUG655407 GEC655398:GEC655407 GNY655398:GNY655407 GXU655398:GXU655407 HHQ655398:HHQ655407 HRM655398:HRM655407 IBI655398:IBI655407 ILE655398:ILE655407 IVA655398:IVA655407 JEW655398:JEW655407 JOS655398:JOS655407 JYO655398:JYO655407 KIK655398:KIK655407 KSG655398:KSG655407 LCC655398:LCC655407 LLY655398:LLY655407 LVU655398:LVU655407 MFQ655398:MFQ655407 MPM655398:MPM655407 MZI655398:MZI655407 NJE655398:NJE655407 NTA655398:NTA655407 OCW655398:OCW655407 OMS655398:OMS655407 OWO655398:OWO655407 PGK655398:PGK655407 PQG655398:PQG655407 QAC655398:QAC655407 QJY655398:QJY655407 QTU655398:QTU655407 RDQ655398:RDQ655407 RNM655398:RNM655407 RXI655398:RXI655407 SHE655398:SHE655407 SRA655398:SRA655407 TAW655398:TAW655407 TKS655398:TKS655407 TUO655398:TUO655407 UEK655398:UEK655407 UOG655398:UOG655407 UYC655398:UYC655407 VHY655398:VHY655407 VRU655398:VRU655407 WBQ655398:WBQ655407 WLM655398:WLM655407 WVI655398:WVI655407 A720951:A720960 IW720934:IW720943 SS720934:SS720943 ACO720934:ACO720943 AMK720934:AMK720943 AWG720934:AWG720943 BGC720934:BGC720943 BPY720934:BPY720943 BZU720934:BZU720943 CJQ720934:CJQ720943 CTM720934:CTM720943 DDI720934:DDI720943 DNE720934:DNE720943 DXA720934:DXA720943 EGW720934:EGW720943 EQS720934:EQS720943 FAO720934:FAO720943 FKK720934:FKK720943 FUG720934:FUG720943 GEC720934:GEC720943 GNY720934:GNY720943 GXU720934:GXU720943 HHQ720934:HHQ720943 HRM720934:HRM720943 IBI720934:IBI720943 ILE720934:ILE720943 IVA720934:IVA720943 JEW720934:JEW720943 JOS720934:JOS720943 JYO720934:JYO720943 KIK720934:KIK720943 KSG720934:KSG720943 LCC720934:LCC720943 LLY720934:LLY720943 LVU720934:LVU720943 MFQ720934:MFQ720943 MPM720934:MPM720943 MZI720934:MZI720943 NJE720934:NJE720943 NTA720934:NTA720943 OCW720934:OCW720943 OMS720934:OMS720943 OWO720934:OWO720943 PGK720934:PGK720943 PQG720934:PQG720943 QAC720934:QAC720943 QJY720934:QJY720943 QTU720934:QTU720943 RDQ720934:RDQ720943 RNM720934:RNM720943 RXI720934:RXI720943 SHE720934:SHE720943 SRA720934:SRA720943 TAW720934:TAW720943 TKS720934:TKS720943 TUO720934:TUO720943 UEK720934:UEK720943 UOG720934:UOG720943 UYC720934:UYC720943 VHY720934:VHY720943 VRU720934:VRU720943 WBQ720934:WBQ720943 WLM720934:WLM720943 WVI720934:WVI720943 A786487:A786496 IW786470:IW786479 SS786470:SS786479 ACO786470:ACO786479 AMK786470:AMK786479 AWG786470:AWG786479 BGC786470:BGC786479 BPY786470:BPY786479 BZU786470:BZU786479 CJQ786470:CJQ786479 CTM786470:CTM786479 DDI786470:DDI786479 DNE786470:DNE786479 DXA786470:DXA786479 EGW786470:EGW786479 EQS786470:EQS786479 FAO786470:FAO786479 FKK786470:FKK786479 FUG786470:FUG786479 GEC786470:GEC786479 GNY786470:GNY786479 GXU786470:GXU786479 HHQ786470:HHQ786479 HRM786470:HRM786479 IBI786470:IBI786479 ILE786470:ILE786479 IVA786470:IVA786479 JEW786470:JEW786479 JOS786470:JOS786479 JYO786470:JYO786479 KIK786470:KIK786479 KSG786470:KSG786479 LCC786470:LCC786479 LLY786470:LLY786479 LVU786470:LVU786479 MFQ786470:MFQ786479 MPM786470:MPM786479 MZI786470:MZI786479 NJE786470:NJE786479 NTA786470:NTA786479 OCW786470:OCW786479 OMS786470:OMS786479 OWO786470:OWO786479 PGK786470:PGK786479 PQG786470:PQG786479 QAC786470:QAC786479 QJY786470:QJY786479 QTU786470:QTU786479 RDQ786470:RDQ786479 RNM786470:RNM786479 RXI786470:RXI786479 SHE786470:SHE786479 SRA786470:SRA786479 TAW786470:TAW786479 TKS786470:TKS786479 TUO786470:TUO786479 UEK786470:UEK786479 UOG786470:UOG786479 UYC786470:UYC786479 VHY786470:VHY786479 VRU786470:VRU786479 WBQ786470:WBQ786479 WLM786470:WLM786479 WVI786470:WVI786479 A852023:A852032 IW852006:IW852015 SS852006:SS852015 ACO852006:ACO852015 AMK852006:AMK852015 AWG852006:AWG852015 BGC852006:BGC852015 BPY852006:BPY852015 BZU852006:BZU852015 CJQ852006:CJQ852015 CTM852006:CTM852015 DDI852006:DDI852015 DNE852006:DNE852015 DXA852006:DXA852015 EGW852006:EGW852015 EQS852006:EQS852015 FAO852006:FAO852015 FKK852006:FKK852015 FUG852006:FUG852015 GEC852006:GEC852015 GNY852006:GNY852015 GXU852006:GXU852015 HHQ852006:HHQ852015 HRM852006:HRM852015 IBI852006:IBI852015 ILE852006:ILE852015 IVA852006:IVA852015 JEW852006:JEW852015 JOS852006:JOS852015 JYO852006:JYO852015 KIK852006:KIK852015 KSG852006:KSG852015 LCC852006:LCC852015 LLY852006:LLY852015 LVU852006:LVU852015 MFQ852006:MFQ852015 MPM852006:MPM852015 MZI852006:MZI852015 NJE852006:NJE852015 NTA852006:NTA852015 OCW852006:OCW852015 OMS852006:OMS852015 OWO852006:OWO852015 PGK852006:PGK852015 PQG852006:PQG852015 QAC852006:QAC852015 QJY852006:QJY852015 QTU852006:QTU852015 RDQ852006:RDQ852015 RNM852006:RNM852015 RXI852006:RXI852015 SHE852006:SHE852015 SRA852006:SRA852015 TAW852006:TAW852015 TKS852006:TKS852015 TUO852006:TUO852015 UEK852006:UEK852015 UOG852006:UOG852015 UYC852006:UYC852015 VHY852006:VHY852015 VRU852006:VRU852015 WBQ852006:WBQ852015 WLM852006:WLM852015 WVI852006:WVI852015 A917559:A917568 IW917542:IW917551 SS917542:SS917551 ACO917542:ACO917551 AMK917542:AMK917551 AWG917542:AWG917551 BGC917542:BGC917551 BPY917542:BPY917551 BZU917542:BZU917551 CJQ917542:CJQ917551 CTM917542:CTM917551 DDI917542:DDI917551 DNE917542:DNE917551 DXA917542:DXA917551 EGW917542:EGW917551 EQS917542:EQS917551 FAO917542:FAO917551 FKK917542:FKK917551 FUG917542:FUG917551 GEC917542:GEC917551 GNY917542:GNY917551 GXU917542:GXU917551 HHQ917542:HHQ917551 HRM917542:HRM917551 IBI917542:IBI917551 ILE917542:ILE917551 IVA917542:IVA917551 JEW917542:JEW917551 JOS917542:JOS917551 JYO917542:JYO917551 KIK917542:KIK917551 KSG917542:KSG917551 LCC917542:LCC917551 LLY917542:LLY917551 LVU917542:LVU917551 MFQ917542:MFQ917551 MPM917542:MPM917551 MZI917542:MZI917551 NJE917542:NJE917551 NTA917542:NTA917551 OCW917542:OCW917551 OMS917542:OMS917551 OWO917542:OWO917551 PGK917542:PGK917551 PQG917542:PQG917551 QAC917542:QAC917551 QJY917542:QJY917551 QTU917542:QTU917551 RDQ917542:RDQ917551 RNM917542:RNM917551 RXI917542:RXI917551 SHE917542:SHE917551 SRA917542:SRA917551 TAW917542:TAW917551 TKS917542:TKS917551 TUO917542:TUO917551 UEK917542:UEK917551 UOG917542:UOG917551 UYC917542:UYC917551 VHY917542:VHY917551 VRU917542:VRU917551 WBQ917542:WBQ917551 WLM917542:WLM917551 WVI917542:WVI917551 A983095:A983104 IW983078:IW983087 SS983078:SS983087 ACO983078:ACO983087 AMK983078:AMK983087 AWG983078:AWG983087 BGC983078:BGC983087 BPY983078:BPY983087 BZU983078:BZU983087 CJQ983078:CJQ983087 CTM983078:CTM983087 DDI983078:DDI983087 DNE983078:DNE983087 DXA983078:DXA983087 EGW983078:EGW983087 EQS983078:EQS983087 FAO983078:FAO983087 FKK983078:FKK983087 FUG983078:FUG983087 GEC983078:GEC983087 GNY983078:GNY983087 GXU983078:GXU983087 HHQ983078:HHQ983087 HRM983078:HRM983087 IBI983078:IBI983087 ILE983078:ILE983087 IVA983078:IVA983087 JEW983078:JEW983087 JOS983078:JOS983087 JYO983078:JYO983087 KIK983078:KIK983087 KSG983078:KSG983087 LCC983078:LCC983087 LLY983078:LLY983087 LVU983078:LVU983087 MFQ983078:MFQ983087 MPM983078:MPM983087 MZI983078:MZI983087 NJE983078:NJE983087 NTA983078:NTA983087 OCW983078:OCW983087 OMS983078:OMS983087 OWO983078:OWO983087 PGK983078:PGK983087 PQG983078:PQG983087 QAC983078:QAC983087 QJY983078:QJY983087 QTU983078:QTU983087 RDQ983078:RDQ983087 RNM983078:RNM983087 RXI983078:RXI983087 SHE983078:SHE983087 SRA983078:SRA983087 TAW983078:TAW983087 TKS983078:TKS983087 TUO983078:TUO983087 UEK983078:UEK983087 UOG983078:UOG983087 UYC983078:UYC983087 VHY983078:VHY983087 VRU983078:VRU983087 WBQ983078:WBQ983087 WLM983078:WLM983087 WVI983078:WVI983087 A65523:C65540 WVI983010:WVK983027 WLM983010:WLO983027 WBQ983010:WBS983027 VRU983010:VRW983027 VHY983010:VIA983027 UYC983010:UYE983027 UOG983010:UOI983027 UEK983010:UEM983027 TUO983010:TUQ983027 TKS983010:TKU983027 TAW983010:TAY983027 SRA983010:SRC983027 SHE983010:SHG983027 RXI983010:RXK983027 RNM983010:RNO983027 RDQ983010:RDS983027 QTU983010:QTW983027 QJY983010:QKA983027 QAC983010:QAE983027 PQG983010:PQI983027 PGK983010:PGM983027 OWO983010:OWQ983027 OMS983010:OMU983027 OCW983010:OCY983027 NTA983010:NTC983027 NJE983010:NJG983027 MZI983010:MZK983027 MPM983010:MPO983027 MFQ983010:MFS983027 LVU983010:LVW983027 LLY983010:LMA983027 LCC983010:LCE983027 KSG983010:KSI983027 KIK983010:KIM983027 JYO983010:JYQ983027 JOS983010:JOU983027 JEW983010:JEY983027 IVA983010:IVC983027 ILE983010:ILG983027 IBI983010:IBK983027 HRM983010:HRO983027 HHQ983010:HHS983027 GXU983010:GXW983027 GNY983010:GOA983027 GEC983010:GEE983027 FUG983010:FUI983027 FKK983010:FKM983027 FAO983010:FAQ983027 EQS983010:EQU983027 EGW983010:EGY983027 DXA983010:DXC983027 DNE983010:DNG983027 DDI983010:DDK983027 CTM983010:CTO983027 CJQ983010:CJS983027 BZU983010:BZW983027 BPY983010:BQA983027 BGC983010:BGE983027 AWG983010:AWI983027 AMK983010:AMM983027 ACO983010:ACQ983027 SS983010:SU983027 IW983010:IY983027 A983027:C983044 WVI917474:WVK917491 WLM917474:WLO917491 WBQ917474:WBS917491 VRU917474:VRW917491 VHY917474:VIA917491 UYC917474:UYE917491 UOG917474:UOI917491 UEK917474:UEM917491 TUO917474:TUQ917491 TKS917474:TKU917491 TAW917474:TAY917491 SRA917474:SRC917491 SHE917474:SHG917491 RXI917474:RXK917491 RNM917474:RNO917491 RDQ917474:RDS917491 QTU917474:QTW917491 QJY917474:QKA917491 QAC917474:QAE917491 PQG917474:PQI917491 PGK917474:PGM917491 OWO917474:OWQ917491 OMS917474:OMU917491 OCW917474:OCY917491 NTA917474:NTC917491 NJE917474:NJG917491 MZI917474:MZK917491 MPM917474:MPO917491 MFQ917474:MFS917491 LVU917474:LVW917491 LLY917474:LMA917491 LCC917474:LCE917491 KSG917474:KSI917491 KIK917474:KIM917491 JYO917474:JYQ917491 JOS917474:JOU917491 JEW917474:JEY917491 IVA917474:IVC917491 ILE917474:ILG917491 IBI917474:IBK917491 HRM917474:HRO917491 HHQ917474:HHS917491 GXU917474:GXW917491 GNY917474:GOA917491 GEC917474:GEE917491 FUG917474:FUI917491 FKK917474:FKM917491 FAO917474:FAQ917491 EQS917474:EQU917491 EGW917474:EGY917491 DXA917474:DXC917491 DNE917474:DNG917491 DDI917474:DDK917491 CTM917474:CTO917491 CJQ917474:CJS917491 BZU917474:BZW917491 BPY917474:BQA917491 BGC917474:BGE917491 AWG917474:AWI917491 AMK917474:AMM917491 ACO917474:ACQ917491 SS917474:SU917491 IW917474:IY917491 A917491:C917508 WVI851938:WVK851955 WLM851938:WLO851955 WBQ851938:WBS851955 VRU851938:VRW851955 VHY851938:VIA851955 UYC851938:UYE851955 UOG851938:UOI851955 UEK851938:UEM851955 TUO851938:TUQ851955 TKS851938:TKU851955 TAW851938:TAY851955 SRA851938:SRC851955 SHE851938:SHG851955 RXI851938:RXK851955 RNM851938:RNO851955 RDQ851938:RDS851955 QTU851938:QTW851955 QJY851938:QKA851955 QAC851938:QAE851955 PQG851938:PQI851955 PGK851938:PGM851955 OWO851938:OWQ851955 OMS851938:OMU851955 OCW851938:OCY851955 NTA851938:NTC851955 NJE851938:NJG851955 MZI851938:MZK851955 MPM851938:MPO851955 MFQ851938:MFS851955 LVU851938:LVW851955 LLY851938:LMA851955 LCC851938:LCE851955 KSG851938:KSI851955 KIK851938:KIM851955 JYO851938:JYQ851955 JOS851938:JOU851955 JEW851938:JEY851955 IVA851938:IVC851955 ILE851938:ILG851955 IBI851938:IBK851955 HRM851938:HRO851955 HHQ851938:HHS851955 GXU851938:GXW851955 GNY851938:GOA851955 GEC851938:GEE851955 FUG851938:FUI851955 FKK851938:FKM851955 FAO851938:FAQ851955 EQS851938:EQU851955 EGW851938:EGY851955 DXA851938:DXC851955 DNE851938:DNG851955 DDI851938:DDK851955 CTM851938:CTO851955 CJQ851938:CJS851955 BZU851938:BZW851955 BPY851938:BQA851955 BGC851938:BGE851955 AWG851938:AWI851955 AMK851938:AMM851955 ACO851938:ACQ851955 SS851938:SU851955 IW851938:IY851955 A851955:C851972 WVI786402:WVK786419 WLM786402:WLO786419 WBQ786402:WBS786419 VRU786402:VRW786419 VHY786402:VIA786419 UYC786402:UYE786419 UOG786402:UOI786419 UEK786402:UEM786419 TUO786402:TUQ786419 TKS786402:TKU786419 TAW786402:TAY786419 SRA786402:SRC786419 SHE786402:SHG786419 RXI786402:RXK786419 RNM786402:RNO786419 RDQ786402:RDS786419 QTU786402:QTW786419 QJY786402:QKA786419 QAC786402:QAE786419 PQG786402:PQI786419 PGK786402:PGM786419 OWO786402:OWQ786419 OMS786402:OMU786419 OCW786402:OCY786419 NTA786402:NTC786419 NJE786402:NJG786419 MZI786402:MZK786419 MPM786402:MPO786419 MFQ786402:MFS786419 LVU786402:LVW786419 LLY786402:LMA786419 LCC786402:LCE786419 KSG786402:KSI786419 KIK786402:KIM786419 JYO786402:JYQ786419 JOS786402:JOU786419 JEW786402:JEY786419 IVA786402:IVC786419 ILE786402:ILG786419 IBI786402:IBK786419 HRM786402:HRO786419 HHQ786402:HHS786419 GXU786402:GXW786419 GNY786402:GOA786419 GEC786402:GEE786419 FUG786402:FUI786419 FKK786402:FKM786419 FAO786402:FAQ786419 EQS786402:EQU786419 EGW786402:EGY786419 DXA786402:DXC786419 DNE786402:DNG786419 DDI786402:DDK786419 CTM786402:CTO786419 CJQ786402:CJS786419 BZU786402:BZW786419 BPY786402:BQA786419 BGC786402:BGE786419 AWG786402:AWI786419 AMK786402:AMM786419 ACO786402:ACQ786419 SS786402:SU786419 IW786402:IY786419 A786419:C786436 WVI720866:WVK720883 WLM720866:WLO720883 WBQ720866:WBS720883 VRU720866:VRW720883 VHY720866:VIA720883 UYC720866:UYE720883 UOG720866:UOI720883 UEK720866:UEM720883 TUO720866:TUQ720883 TKS720866:TKU720883 TAW720866:TAY720883 SRA720866:SRC720883 SHE720866:SHG720883 RXI720866:RXK720883 RNM720866:RNO720883 RDQ720866:RDS720883 QTU720866:QTW720883 QJY720866:QKA720883 QAC720866:QAE720883 PQG720866:PQI720883 PGK720866:PGM720883 OWO720866:OWQ720883 OMS720866:OMU720883 OCW720866:OCY720883 NTA720866:NTC720883 NJE720866:NJG720883 MZI720866:MZK720883 MPM720866:MPO720883 MFQ720866:MFS720883 LVU720866:LVW720883 LLY720866:LMA720883 LCC720866:LCE720883 KSG720866:KSI720883 KIK720866:KIM720883 JYO720866:JYQ720883 JOS720866:JOU720883 JEW720866:JEY720883 IVA720866:IVC720883 ILE720866:ILG720883 IBI720866:IBK720883 HRM720866:HRO720883 HHQ720866:HHS720883 GXU720866:GXW720883 GNY720866:GOA720883 GEC720866:GEE720883 FUG720866:FUI720883 FKK720866:FKM720883 FAO720866:FAQ720883 EQS720866:EQU720883 EGW720866:EGY720883 DXA720866:DXC720883 DNE720866:DNG720883 DDI720866:DDK720883 CTM720866:CTO720883 CJQ720866:CJS720883 BZU720866:BZW720883 BPY720866:BQA720883 BGC720866:BGE720883 AWG720866:AWI720883 AMK720866:AMM720883 ACO720866:ACQ720883 SS720866:SU720883 IW720866:IY720883 A720883:C720900 WVI655330:WVK655347 WLM655330:WLO655347 WBQ655330:WBS655347 VRU655330:VRW655347 VHY655330:VIA655347 UYC655330:UYE655347 UOG655330:UOI655347 UEK655330:UEM655347 TUO655330:TUQ655347 TKS655330:TKU655347 TAW655330:TAY655347 SRA655330:SRC655347 SHE655330:SHG655347 RXI655330:RXK655347 RNM655330:RNO655347 RDQ655330:RDS655347 QTU655330:QTW655347 QJY655330:QKA655347 QAC655330:QAE655347 PQG655330:PQI655347 PGK655330:PGM655347 OWO655330:OWQ655347 OMS655330:OMU655347 OCW655330:OCY655347 NTA655330:NTC655347 NJE655330:NJG655347 MZI655330:MZK655347 MPM655330:MPO655347 MFQ655330:MFS655347 LVU655330:LVW655347 LLY655330:LMA655347 LCC655330:LCE655347 KSG655330:KSI655347 KIK655330:KIM655347 JYO655330:JYQ655347 JOS655330:JOU655347 JEW655330:JEY655347 IVA655330:IVC655347 ILE655330:ILG655347 IBI655330:IBK655347 HRM655330:HRO655347 HHQ655330:HHS655347 GXU655330:GXW655347 GNY655330:GOA655347 GEC655330:GEE655347 FUG655330:FUI655347 FKK655330:FKM655347 FAO655330:FAQ655347 EQS655330:EQU655347 EGW655330:EGY655347 DXA655330:DXC655347 DNE655330:DNG655347 DDI655330:DDK655347 CTM655330:CTO655347 CJQ655330:CJS655347 BZU655330:BZW655347 BPY655330:BQA655347 BGC655330:BGE655347 AWG655330:AWI655347 AMK655330:AMM655347 ACO655330:ACQ655347 SS655330:SU655347 IW655330:IY655347 A655347:C655364 WVI589794:WVK589811 WLM589794:WLO589811 WBQ589794:WBS589811 VRU589794:VRW589811 VHY589794:VIA589811 UYC589794:UYE589811 UOG589794:UOI589811 UEK589794:UEM589811 TUO589794:TUQ589811 TKS589794:TKU589811 TAW589794:TAY589811 SRA589794:SRC589811 SHE589794:SHG589811 RXI589794:RXK589811 RNM589794:RNO589811 RDQ589794:RDS589811 QTU589794:QTW589811 QJY589794:QKA589811 QAC589794:QAE589811 PQG589794:PQI589811 PGK589794:PGM589811 OWO589794:OWQ589811 OMS589794:OMU589811 OCW589794:OCY589811 NTA589794:NTC589811 NJE589794:NJG589811 MZI589794:MZK589811 MPM589794:MPO589811 MFQ589794:MFS589811 LVU589794:LVW589811 LLY589794:LMA589811 LCC589794:LCE589811 KSG589794:KSI589811 KIK589794:KIM589811 JYO589794:JYQ589811 JOS589794:JOU589811 JEW589794:JEY589811 IVA589794:IVC589811 ILE589794:ILG589811 IBI589794:IBK589811 HRM589794:HRO589811 HHQ589794:HHS589811 GXU589794:GXW589811 GNY589794:GOA589811 GEC589794:GEE589811 FUG589794:FUI589811 FKK589794:FKM589811 FAO589794:FAQ589811 EQS589794:EQU589811 EGW589794:EGY589811 DXA589794:DXC589811 DNE589794:DNG589811 DDI589794:DDK589811 CTM589794:CTO589811 CJQ589794:CJS589811 BZU589794:BZW589811 BPY589794:BQA589811 BGC589794:BGE589811 AWG589794:AWI589811 AMK589794:AMM589811 ACO589794:ACQ589811 SS589794:SU589811 IW589794:IY589811 A589811:C589828 WVI524258:WVK524275 WLM524258:WLO524275 WBQ524258:WBS524275 VRU524258:VRW524275 VHY524258:VIA524275 UYC524258:UYE524275 UOG524258:UOI524275 UEK524258:UEM524275 TUO524258:TUQ524275 TKS524258:TKU524275 TAW524258:TAY524275 SRA524258:SRC524275 SHE524258:SHG524275 RXI524258:RXK524275 RNM524258:RNO524275 RDQ524258:RDS524275 QTU524258:QTW524275 QJY524258:QKA524275 QAC524258:QAE524275 PQG524258:PQI524275 PGK524258:PGM524275 OWO524258:OWQ524275 OMS524258:OMU524275 OCW524258:OCY524275 NTA524258:NTC524275 NJE524258:NJG524275 MZI524258:MZK524275 MPM524258:MPO524275 MFQ524258:MFS524275 LVU524258:LVW524275 LLY524258:LMA524275 LCC524258:LCE524275 KSG524258:KSI524275 KIK524258:KIM524275 JYO524258:JYQ524275 JOS524258:JOU524275 JEW524258:JEY524275 IVA524258:IVC524275 ILE524258:ILG524275 IBI524258:IBK524275 HRM524258:HRO524275 HHQ524258:HHS524275 GXU524258:GXW524275 GNY524258:GOA524275 GEC524258:GEE524275 FUG524258:FUI524275 FKK524258:FKM524275 FAO524258:FAQ524275 EQS524258:EQU524275 EGW524258:EGY524275 DXA524258:DXC524275 DNE524258:DNG524275 DDI524258:DDK524275 CTM524258:CTO524275 CJQ524258:CJS524275 BZU524258:BZW524275 BPY524258:BQA524275 BGC524258:BGE524275 AWG524258:AWI524275 AMK524258:AMM524275 ACO524258:ACQ524275 SS524258:SU524275 IW524258:IY524275 A524275:C524292 WVI458722:WVK458739 WLM458722:WLO458739 WBQ458722:WBS458739 VRU458722:VRW458739 VHY458722:VIA458739 UYC458722:UYE458739 UOG458722:UOI458739 UEK458722:UEM458739 TUO458722:TUQ458739 TKS458722:TKU458739 TAW458722:TAY458739 SRA458722:SRC458739 SHE458722:SHG458739 RXI458722:RXK458739 RNM458722:RNO458739 RDQ458722:RDS458739 QTU458722:QTW458739 QJY458722:QKA458739 QAC458722:QAE458739 PQG458722:PQI458739 PGK458722:PGM458739 OWO458722:OWQ458739 OMS458722:OMU458739 OCW458722:OCY458739 NTA458722:NTC458739 NJE458722:NJG458739 MZI458722:MZK458739 MPM458722:MPO458739 MFQ458722:MFS458739 LVU458722:LVW458739 LLY458722:LMA458739 LCC458722:LCE458739 KSG458722:KSI458739 KIK458722:KIM458739 JYO458722:JYQ458739 JOS458722:JOU458739 JEW458722:JEY458739 IVA458722:IVC458739 ILE458722:ILG458739 IBI458722:IBK458739 HRM458722:HRO458739 HHQ458722:HHS458739 GXU458722:GXW458739 GNY458722:GOA458739 GEC458722:GEE458739 FUG458722:FUI458739 FKK458722:FKM458739 FAO458722:FAQ458739 EQS458722:EQU458739 EGW458722:EGY458739 DXA458722:DXC458739 DNE458722:DNG458739 DDI458722:DDK458739 CTM458722:CTO458739 CJQ458722:CJS458739 BZU458722:BZW458739 BPY458722:BQA458739 BGC458722:BGE458739 AWG458722:AWI458739 AMK458722:AMM458739 ACO458722:ACQ458739 SS458722:SU458739 IW458722:IY458739 A458739:C458756 WVI393186:WVK393203 WLM393186:WLO393203 WBQ393186:WBS393203 VRU393186:VRW393203 VHY393186:VIA393203 UYC393186:UYE393203 UOG393186:UOI393203 UEK393186:UEM393203 TUO393186:TUQ393203 TKS393186:TKU393203 TAW393186:TAY393203 SRA393186:SRC393203 SHE393186:SHG393203 RXI393186:RXK393203 RNM393186:RNO393203 RDQ393186:RDS393203 QTU393186:QTW393203 QJY393186:QKA393203 QAC393186:QAE393203 PQG393186:PQI393203 PGK393186:PGM393203 OWO393186:OWQ393203 OMS393186:OMU393203 OCW393186:OCY393203 NTA393186:NTC393203 NJE393186:NJG393203 MZI393186:MZK393203 MPM393186:MPO393203 MFQ393186:MFS393203 LVU393186:LVW393203 LLY393186:LMA393203 LCC393186:LCE393203 KSG393186:KSI393203 KIK393186:KIM393203 JYO393186:JYQ393203 JOS393186:JOU393203 JEW393186:JEY393203 IVA393186:IVC393203 ILE393186:ILG393203 IBI393186:IBK393203 HRM393186:HRO393203 HHQ393186:HHS393203 GXU393186:GXW393203 GNY393186:GOA393203 GEC393186:GEE393203 FUG393186:FUI393203 FKK393186:FKM393203 FAO393186:FAQ393203 EQS393186:EQU393203 EGW393186:EGY393203 DXA393186:DXC393203 DNE393186:DNG393203 DDI393186:DDK393203 CTM393186:CTO393203 CJQ393186:CJS393203 BZU393186:BZW393203 BPY393186:BQA393203 BGC393186:BGE393203 AWG393186:AWI393203 AMK393186:AMM393203 ACO393186:ACQ393203 SS393186:SU393203 IW393186:IY393203 A393203:C393220 WVI327650:WVK327667 WLM327650:WLO327667 WBQ327650:WBS327667 VRU327650:VRW327667 VHY327650:VIA327667 UYC327650:UYE327667 UOG327650:UOI327667 UEK327650:UEM327667 TUO327650:TUQ327667 TKS327650:TKU327667 TAW327650:TAY327667 SRA327650:SRC327667 SHE327650:SHG327667 RXI327650:RXK327667 RNM327650:RNO327667 RDQ327650:RDS327667 QTU327650:QTW327667 QJY327650:QKA327667 QAC327650:QAE327667 PQG327650:PQI327667 PGK327650:PGM327667 OWO327650:OWQ327667 OMS327650:OMU327667 OCW327650:OCY327667 NTA327650:NTC327667 NJE327650:NJG327667 MZI327650:MZK327667 MPM327650:MPO327667 MFQ327650:MFS327667 LVU327650:LVW327667 LLY327650:LMA327667 LCC327650:LCE327667 KSG327650:KSI327667 KIK327650:KIM327667 JYO327650:JYQ327667 JOS327650:JOU327667 JEW327650:JEY327667 IVA327650:IVC327667 ILE327650:ILG327667 IBI327650:IBK327667 HRM327650:HRO327667 HHQ327650:HHS327667 GXU327650:GXW327667 GNY327650:GOA327667 GEC327650:GEE327667 FUG327650:FUI327667 FKK327650:FKM327667 FAO327650:FAQ327667 EQS327650:EQU327667 EGW327650:EGY327667 DXA327650:DXC327667 DNE327650:DNG327667 DDI327650:DDK327667 CTM327650:CTO327667 CJQ327650:CJS327667 BZU327650:BZW327667 BPY327650:BQA327667 BGC327650:BGE327667 AWG327650:AWI327667 AMK327650:AMM327667 ACO327650:ACQ327667 SS327650:SU327667 IW327650:IY327667 A327667:C327684 WVI262114:WVK262131 WLM262114:WLO262131 WBQ262114:WBS262131 VRU262114:VRW262131 VHY262114:VIA262131 UYC262114:UYE262131 UOG262114:UOI262131 UEK262114:UEM262131 TUO262114:TUQ262131 TKS262114:TKU262131 TAW262114:TAY262131 SRA262114:SRC262131 SHE262114:SHG262131 RXI262114:RXK262131 RNM262114:RNO262131 RDQ262114:RDS262131 QTU262114:QTW262131 QJY262114:QKA262131 QAC262114:QAE262131 PQG262114:PQI262131 PGK262114:PGM262131 OWO262114:OWQ262131 OMS262114:OMU262131 OCW262114:OCY262131 NTA262114:NTC262131 NJE262114:NJG262131 MZI262114:MZK262131 MPM262114:MPO262131 MFQ262114:MFS262131 LVU262114:LVW262131 LLY262114:LMA262131 LCC262114:LCE262131 KSG262114:KSI262131 KIK262114:KIM262131 JYO262114:JYQ262131 JOS262114:JOU262131 JEW262114:JEY262131 IVA262114:IVC262131 ILE262114:ILG262131 IBI262114:IBK262131 HRM262114:HRO262131 HHQ262114:HHS262131 GXU262114:GXW262131 GNY262114:GOA262131 GEC262114:GEE262131 FUG262114:FUI262131 FKK262114:FKM262131 FAO262114:FAQ262131 EQS262114:EQU262131 EGW262114:EGY262131 DXA262114:DXC262131 DNE262114:DNG262131 DDI262114:DDK262131 CTM262114:CTO262131 CJQ262114:CJS262131 BZU262114:BZW262131 BPY262114:BQA262131 BGC262114:BGE262131 AWG262114:AWI262131 AMK262114:AMM262131 ACO262114:ACQ262131 SS262114:SU262131 IW262114:IY262131 A262131:C262148 WVI196578:WVK196595 WLM196578:WLO196595 WBQ196578:WBS196595 VRU196578:VRW196595 VHY196578:VIA196595 UYC196578:UYE196595 UOG196578:UOI196595 UEK196578:UEM196595 TUO196578:TUQ196595 TKS196578:TKU196595 TAW196578:TAY196595 SRA196578:SRC196595 SHE196578:SHG196595 RXI196578:RXK196595 RNM196578:RNO196595 RDQ196578:RDS196595 QTU196578:QTW196595 QJY196578:QKA196595 QAC196578:QAE196595 PQG196578:PQI196595 PGK196578:PGM196595 OWO196578:OWQ196595 OMS196578:OMU196595 OCW196578:OCY196595 NTA196578:NTC196595 NJE196578:NJG196595 MZI196578:MZK196595 MPM196578:MPO196595 MFQ196578:MFS196595 LVU196578:LVW196595 LLY196578:LMA196595 LCC196578:LCE196595 KSG196578:KSI196595 KIK196578:KIM196595 JYO196578:JYQ196595 JOS196578:JOU196595 JEW196578:JEY196595 IVA196578:IVC196595 ILE196578:ILG196595 IBI196578:IBK196595 HRM196578:HRO196595 HHQ196578:HHS196595 GXU196578:GXW196595 GNY196578:GOA196595 GEC196578:GEE196595 FUG196578:FUI196595 FKK196578:FKM196595 FAO196578:FAQ196595 EQS196578:EQU196595 EGW196578:EGY196595 DXA196578:DXC196595 DNE196578:DNG196595 DDI196578:DDK196595 CTM196578:CTO196595 CJQ196578:CJS196595 BZU196578:BZW196595 BPY196578:BQA196595 BGC196578:BGE196595 AWG196578:AWI196595 AMK196578:AMM196595 ACO196578:ACQ196595 SS196578:SU196595 IW196578:IY196595 A196595:C196612 WVI131042:WVK131059 WLM131042:WLO131059 WBQ131042:WBS131059 VRU131042:VRW131059 VHY131042:VIA131059 UYC131042:UYE131059 UOG131042:UOI131059 UEK131042:UEM131059 TUO131042:TUQ131059 TKS131042:TKU131059 TAW131042:TAY131059 SRA131042:SRC131059 SHE131042:SHG131059 RXI131042:RXK131059 RNM131042:RNO131059 RDQ131042:RDS131059 QTU131042:QTW131059 QJY131042:QKA131059 QAC131042:QAE131059 PQG131042:PQI131059 PGK131042:PGM131059 OWO131042:OWQ131059 OMS131042:OMU131059 OCW131042:OCY131059 NTA131042:NTC131059 NJE131042:NJG131059 MZI131042:MZK131059 MPM131042:MPO131059 MFQ131042:MFS131059 LVU131042:LVW131059 LLY131042:LMA131059 LCC131042:LCE131059 KSG131042:KSI131059 KIK131042:KIM131059 JYO131042:JYQ131059 JOS131042:JOU131059 JEW131042:JEY131059 IVA131042:IVC131059 ILE131042:ILG131059 IBI131042:IBK131059 HRM131042:HRO131059 HHQ131042:HHS131059 GXU131042:GXW131059 GNY131042:GOA131059 GEC131042:GEE131059 FUG131042:FUI131059 FKK131042:FKM131059 FAO131042:FAQ131059 EQS131042:EQU131059 EGW131042:EGY131059 DXA131042:DXC131059 DNE131042:DNG131059 DDI131042:DDK131059 CTM131042:CTO131059 CJQ131042:CJS131059 BZU131042:BZW131059 BPY131042:BQA131059 BGC131042:BGE131059 AWG131042:AWI131059 AMK131042:AMM131059 ACO131042:ACQ131059 SS131042:SU131059 IW131042:IY131059 A131059:C131076 WVI65506:WVK65523 WLM65506:WLO65523 WBQ65506:WBS65523 VRU65506:VRW65523 VHY65506:VIA65523 UYC65506:UYE65523 UOG65506:UOI65523 UEK65506:UEM65523 TUO65506:TUQ65523 TKS65506:TKU65523 TAW65506:TAY65523 SRA65506:SRC65523 SHE65506:SHG65523 RXI65506:RXK65523 RNM65506:RNO65523 RDQ65506:RDS65523 QTU65506:QTW65523 QJY65506:QKA65523 QAC65506:QAE65523 PQG65506:PQI65523 PGK65506:PGM65523 OWO65506:OWQ65523 OMS65506:OMU65523 OCW65506:OCY65523 NTA65506:NTC65523 NJE65506:NJG65523 MZI65506:MZK65523 MPM65506:MPO65523 MFQ65506:MFS65523 LVU65506:LVW65523 LLY65506:LMA65523 LCC65506:LCE65523 KSG65506:KSI65523 KIK65506:KIM65523 JYO65506:JYQ65523 JOS65506:JOU65523 JEW65506:JEY65523 IVA65506:IVC65523 ILE65506:ILG65523 IBI65506:IBK65523 HRM65506:HRO65523 HHQ65506:HHS65523 GXU65506:GXW65523 GNY65506:GOA65523 GEC65506:GEE65523 FUG65506:FUI65523 FKK65506:FKM65523 FAO65506:FAQ65523 EQS65506:EQU65523 EGW65506:EGY65523 DXA65506:DXC65523 DNE65506:DNG65523 DDI65506:DDK65523 CTM65506:CTO65523 CJQ65506:CJS65523 BZU65506:BZW65523 BPY65506:BQA65523 BGC65506:BGE65523 AWG65506:AWI65523 AMK65506:AMM65523 ACO65506:ACQ65523 SS65506:SU65523 IW65506:IY65523 A46:A48 A25 ACD57:ACD74 SH57:SH74 IL57:IL74 WUX57:WUX74 WLB57:WLB74 WBF57:WBF74 VRJ57:VRJ74 VHN57:VHN74 UXR57:UXR74 UNV57:UNV74 UDZ57:UDZ74 TUD57:TUD74 TKH57:TKH74 TAL57:TAL74 SQP57:SQP74 SGT57:SGT74 RWX57:RWX74 RNB57:RNB74 RDF57:RDF74 QTJ57:QTJ74 QJN57:QJN74 PZR57:PZR74 PPV57:PPV74 PFZ57:PFZ74 OWD57:OWD74 OMH57:OMH74 OCL57:OCL74 NSP57:NSP74 NIT57:NIT74 MYX57:MYX74 MPB57:MPB74 MFF57:MFF74 LVJ57:LVJ74 LLN57:LLN74 LBR57:LBR74 KRV57:KRV74 KHZ57:KHZ74 JYD57:JYD74 JOH57:JOH74 JEL57:JEL74 IUP57:IUP74 IKT57:IKT74 IAX57:IAX74 HRB57:HRB74 HHF57:HHF74 GXJ57:GXJ74 GNN57:GNN74 GDR57:GDR74 FTV57:FTV74 FJZ57:FJZ74 FAD57:FAD74 EQH57:EQH74 EGL57:EGL74 DWP57:DWP74 DMT57:DMT74 DCX57:DCX74 CTB57:CTB74 CJF57:CJF74 BZJ57:BZJ74 BPN57:BPN74 BFR57:BFR74 AVV57:AVV74 ALZ57:ALZ74" xr:uid="{9CFA010D-F5A0-483D-BCAA-B05E85510D1B}">
      <formula1>#REF!</formula1>
    </dataValidation>
    <dataValidation type="list" allowBlank="1" showInputMessage="1" showErrorMessage="1" sqref="A65575:C65583 IW65558:IY65566 SS65558:SU65566 ACO65558:ACQ65566 AMK65558:AMM65566 AWG65558:AWI65566 BGC65558:BGE65566 BPY65558:BQA65566 BZU65558:BZW65566 CJQ65558:CJS65566 CTM65558:CTO65566 DDI65558:DDK65566 DNE65558:DNG65566 DXA65558:DXC65566 EGW65558:EGY65566 EQS65558:EQU65566 FAO65558:FAQ65566 FKK65558:FKM65566 FUG65558:FUI65566 GEC65558:GEE65566 GNY65558:GOA65566 GXU65558:GXW65566 HHQ65558:HHS65566 HRM65558:HRO65566 IBI65558:IBK65566 ILE65558:ILG65566 IVA65558:IVC65566 JEW65558:JEY65566 JOS65558:JOU65566 JYO65558:JYQ65566 KIK65558:KIM65566 KSG65558:KSI65566 LCC65558:LCE65566 LLY65558:LMA65566 LVU65558:LVW65566 MFQ65558:MFS65566 MPM65558:MPO65566 MZI65558:MZK65566 NJE65558:NJG65566 NTA65558:NTC65566 OCW65558:OCY65566 OMS65558:OMU65566 OWO65558:OWQ65566 PGK65558:PGM65566 PQG65558:PQI65566 QAC65558:QAE65566 QJY65558:QKA65566 QTU65558:QTW65566 RDQ65558:RDS65566 RNM65558:RNO65566 RXI65558:RXK65566 SHE65558:SHG65566 SRA65558:SRC65566 TAW65558:TAY65566 TKS65558:TKU65566 TUO65558:TUQ65566 UEK65558:UEM65566 UOG65558:UOI65566 UYC65558:UYE65566 VHY65558:VIA65566 VRU65558:VRW65566 WBQ65558:WBS65566 WLM65558:WLO65566 WVI65558:WVK65566 A131111:C131119 IW131094:IY131102 SS131094:SU131102 ACO131094:ACQ131102 AMK131094:AMM131102 AWG131094:AWI131102 BGC131094:BGE131102 BPY131094:BQA131102 BZU131094:BZW131102 CJQ131094:CJS131102 CTM131094:CTO131102 DDI131094:DDK131102 DNE131094:DNG131102 DXA131094:DXC131102 EGW131094:EGY131102 EQS131094:EQU131102 FAO131094:FAQ131102 FKK131094:FKM131102 FUG131094:FUI131102 GEC131094:GEE131102 GNY131094:GOA131102 GXU131094:GXW131102 HHQ131094:HHS131102 HRM131094:HRO131102 IBI131094:IBK131102 ILE131094:ILG131102 IVA131094:IVC131102 JEW131094:JEY131102 JOS131094:JOU131102 JYO131094:JYQ131102 KIK131094:KIM131102 KSG131094:KSI131102 LCC131094:LCE131102 LLY131094:LMA131102 LVU131094:LVW131102 MFQ131094:MFS131102 MPM131094:MPO131102 MZI131094:MZK131102 NJE131094:NJG131102 NTA131094:NTC131102 OCW131094:OCY131102 OMS131094:OMU131102 OWO131094:OWQ131102 PGK131094:PGM131102 PQG131094:PQI131102 QAC131094:QAE131102 QJY131094:QKA131102 QTU131094:QTW131102 RDQ131094:RDS131102 RNM131094:RNO131102 RXI131094:RXK131102 SHE131094:SHG131102 SRA131094:SRC131102 TAW131094:TAY131102 TKS131094:TKU131102 TUO131094:TUQ131102 UEK131094:UEM131102 UOG131094:UOI131102 UYC131094:UYE131102 VHY131094:VIA131102 VRU131094:VRW131102 WBQ131094:WBS131102 WLM131094:WLO131102 WVI131094:WVK131102 A196647:C196655 IW196630:IY196638 SS196630:SU196638 ACO196630:ACQ196638 AMK196630:AMM196638 AWG196630:AWI196638 BGC196630:BGE196638 BPY196630:BQA196638 BZU196630:BZW196638 CJQ196630:CJS196638 CTM196630:CTO196638 DDI196630:DDK196638 DNE196630:DNG196638 DXA196630:DXC196638 EGW196630:EGY196638 EQS196630:EQU196638 FAO196630:FAQ196638 FKK196630:FKM196638 FUG196630:FUI196638 GEC196630:GEE196638 GNY196630:GOA196638 GXU196630:GXW196638 HHQ196630:HHS196638 HRM196630:HRO196638 IBI196630:IBK196638 ILE196630:ILG196638 IVA196630:IVC196638 JEW196630:JEY196638 JOS196630:JOU196638 JYO196630:JYQ196638 KIK196630:KIM196638 KSG196630:KSI196638 LCC196630:LCE196638 LLY196630:LMA196638 LVU196630:LVW196638 MFQ196630:MFS196638 MPM196630:MPO196638 MZI196630:MZK196638 NJE196630:NJG196638 NTA196630:NTC196638 OCW196630:OCY196638 OMS196630:OMU196638 OWO196630:OWQ196638 PGK196630:PGM196638 PQG196630:PQI196638 QAC196630:QAE196638 QJY196630:QKA196638 QTU196630:QTW196638 RDQ196630:RDS196638 RNM196630:RNO196638 RXI196630:RXK196638 SHE196630:SHG196638 SRA196630:SRC196638 TAW196630:TAY196638 TKS196630:TKU196638 TUO196630:TUQ196638 UEK196630:UEM196638 UOG196630:UOI196638 UYC196630:UYE196638 VHY196630:VIA196638 VRU196630:VRW196638 WBQ196630:WBS196638 WLM196630:WLO196638 WVI196630:WVK196638 A262183:C262191 IW262166:IY262174 SS262166:SU262174 ACO262166:ACQ262174 AMK262166:AMM262174 AWG262166:AWI262174 BGC262166:BGE262174 BPY262166:BQA262174 BZU262166:BZW262174 CJQ262166:CJS262174 CTM262166:CTO262174 DDI262166:DDK262174 DNE262166:DNG262174 DXA262166:DXC262174 EGW262166:EGY262174 EQS262166:EQU262174 FAO262166:FAQ262174 FKK262166:FKM262174 FUG262166:FUI262174 GEC262166:GEE262174 GNY262166:GOA262174 GXU262166:GXW262174 HHQ262166:HHS262174 HRM262166:HRO262174 IBI262166:IBK262174 ILE262166:ILG262174 IVA262166:IVC262174 JEW262166:JEY262174 JOS262166:JOU262174 JYO262166:JYQ262174 KIK262166:KIM262174 KSG262166:KSI262174 LCC262166:LCE262174 LLY262166:LMA262174 LVU262166:LVW262174 MFQ262166:MFS262174 MPM262166:MPO262174 MZI262166:MZK262174 NJE262166:NJG262174 NTA262166:NTC262174 OCW262166:OCY262174 OMS262166:OMU262174 OWO262166:OWQ262174 PGK262166:PGM262174 PQG262166:PQI262174 QAC262166:QAE262174 QJY262166:QKA262174 QTU262166:QTW262174 RDQ262166:RDS262174 RNM262166:RNO262174 RXI262166:RXK262174 SHE262166:SHG262174 SRA262166:SRC262174 TAW262166:TAY262174 TKS262166:TKU262174 TUO262166:TUQ262174 UEK262166:UEM262174 UOG262166:UOI262174 UYC262166:UYE262174 VHY262166:VIA262174 VRU262166:VRW262174 WBQ262166:WBS262174 WLM262166:WLO262174 WVI262166:WVK262174 A327719:C327727 IW327702:IY327710 SS327702:SU327710 ACO327702:ACQ327710 AMK327702:AMM327710 AWG327702:AWI327710 BGC327702:BGE327710 BPY327702:BQA327710 BZU327702:BZW327710 CJQ327702:CJS327710 CTM327702:CTO327710 DDI327702:DDK327710 DNE327702:DNG327710 DXA327702:DXC327710 EGW327702:EGY327710 EQS327702:EQU327710 FAO327702:FAQ327710 FKK327702:FKM327710 FUG327702:FUI327710 GEC327702:GEE327710 GNY327702:GOA327710 GXU327702:GXW327710 HHQ327702:HHS327710 HRM327702:HRO327710 IBI327702:IBK327710 ILE327702:ILG327710 IVA327702:IVC327710 JEW327702:JEY327710 JOS327702:JOU327710 JYO327702:JYQ327710 KIK327702:KIM327710 KSG327702:KSI327710 LCC327702:LCE327710 LLY327702:LMA327710 LVU327702:LVW327710 MFQ327702:MFS327710 MPM327702:MPO327710 MZI327702:MZK327710 NJE327702:NJG327710 NTA327702:NTC327710 OCW327702:OCY327710 OMS327702:OMU327710 OWO327702:OWQ327710 PGK327702:PGM327710 PQG327702:PQI327710 QAC327702:QAE327710 QJY327702:QKA327710 QTU327702:QTW327710 RDQ327702:RDS327710 RNM327702:RNO327710 RXI327702:RXK327710 SHE327702:SHG327710 SRA327702:SRC327710 TAW327702:TAY327710 TKS327702:TKU327710 TUO327702:TUQ327710 UEK327702:UEM327710 UOG327702:UOI327710 UYC327702:UYE327710 VHY327702:VIA327710 VRU327702:VRW327710 WBQ327702:WBS327710 WLM327702:WLO327710 WVI327702:WVK327710 A393255:C393263 IW393238:IY393246 SS393238:SU393246 ACO393238:ACQ393246 AMK393238:AMM393246 AWG393238:AWI393246 BGC393238:BGE393246 BPY393238:BQA393246 BZU393238:BZW393246 CJQ393238:CJS393246 CTM393238:CTO393246 DDI393238:DDK393246 DNE393238:DNG393246 DXA393238:DXC393246 EGW393238:EGY393246 EQS393238:EQU393246 FAO393238:FAQ393246 FKK393238:FKM393246 FUG393238:FUI393246 GEC393238:GEE393246 GNY393238:GOA393246 GXU393238:GXW393246 HHQ393238:HHS393246 HRM393238:HRO393246 IBI393238:IBK393246 ILE393238:ILG393246 IVA393238:IVC393246 JEW393238:JEY393246 JOS393238:JOU393246 JYO393238:JYQ393246 KIK393238:KIM393246 KSG393238:KSI393246 LCC393238:LCE393246 LLY393238:LMA393246 LVU393238:LVW393246 MFQ393238:MFS393246 MPM393238:MPO393246 MZI393238:MZK393246 NJE393238:NJG393246 NTA393238:NTC393246 OCW393238:OCY393246 OMS393238:OMU393246 OWO393238:OWQ393246 PGK393238:PGM393246 PQG393238:PQI393246 QAC393238:QAE393246 QJY393238:QKA393246 QTU393238:QTW393246 RDQ393238:RDS393246 RNM393238:RNO393246 RXI393238:RXK393246 SHE393238:SHG393246 SRA393238:SRC393246 TAW393238:TAY393246 TKS393238:TKU393246 TUO393238:TUQ393246 UEK393238:UEM393246 UOG393238:UOI393246 UYC393238:UYE393246 VHY393238:VIA393246 VRU393238:VRW393246 WBQ393238:WBS393246 WLM393238:WLO393246 WVI393238:WVK393246 A458791:C458799 IW458774:IY458782 SS458774:SU458782 ACO458774:ACQ458782 AMK458774:AMM458782 AWG458774:AWI458782 BGC458774:BGE458782 BPY458774:BQA458782 BZU458774:BZW458782 CJQ458774:CJS458782 CTM458774:CTO458782 DDI458774:DDK458782 DNE458774:DNG458782 DXA458774:DXC458782 EGW458774:EGY458782 EQS458774:EQU458782 FAO458774:FAQ458782 FKK458774:FKM458782 FUG458774:FUI458782 GEC458774:GEE458782 GNY458774:GOA458782 GXU458774:GXW458782 HHQ458774:HHS458782 HRM458774:HRO458782 IBI458774:IBK458782 ILE458774:ILG458782 IVA458774:IVC458782 JEW458774:JEY458782 JOS458774:JOU458782 JYO458774:JYQ458782 KIK458774:KIM458782 KSG458774:KSI458782 LCC458774:LCE458782 LLY458774:LMA458782 LVU458774:LVW458782 MFQ458774:MFS458782 MPM458774:MPO458782 MZI458774:MZK458782 NJE458774:NJG458782 NTA458774:NTC458782 OCW458774:OCY458782 OMS458774:OMU458782 OWO458774:OWQ458782 PGK458774:PGM458782 PQG458774:PQI458782 QAC458774:QAE458782 QJY458774:QKA458782 QTU458774:QTW458782 RDQ458774:RDS458782 RNM458774:RNO458782 RXI458774:RXK458782 SHE458774:SHG458782 SRA458774:SRC458782 TAW458774:TAY458782 TKS458774:TKU458782 TUO458774:TUQ458782 UEK458774:UEM458782 UOG458774:UOI458782 UYC458774:UYE458782 VHY458774:VIA458782 VRU458774:VRW458782 WBQ458774:WBS458782 WLM458774:WLO458782 WVI458774:WVK458782 A524327:C524335 IW524310:IY524318 SS524310:SU524318 ACO524310:ACQ524318 AMK524310:AMM524318 AWG524310:AWI524318 BGC524310:BGE524318 BPY524310:BQA524318 BZU524310:BZW524318 CJQ524310:CJS524318 CTM524310:CTO524318 DDI524310:DDK524318 DNE524310:DNG524318 DXA524310:DXC524318 EGW524310:EGY524318 EQS524310:EQU524318 FAO524310:FAQ524318 FKK524310:FKM524318 FUG524310:FUI524318 GEC524310:GEE524318 GNY524310:GOA524318 GXU524310:GXW524318 HHQ524310:HHS524318 HRM524310:HRO524318 IBI524310:IBK524318 ILE524310:ILG524318 IVA524310:IVC524318 JEW524310:JEY524318 JOS524310:JOU524318 JYO524310:JYQ524318 KIK524310:KIM524318 KSG524310:KSI524318 LCC524310:LCE524318 LLY524310:LMA524318 LVU524310:LVW524318 MFQ524310:MFS524318 MPM524310:MPO524318 MZI524310:MZK524318 NJE524310:NJG524318 NTA524310:NTC524318 OCW524310:OCY524318 OMS524310:OMU524318 OWO524310:OWQ524318 PGK524310:PGM524318 PQG524310:PQI524318 QAC524310:QAE524318 QJY524310:QKA524318 QTU524310:QTW524318 RDQ524310:RDS524318 RNM524310:RNO524318 RXI524310:RXK524318 SHE524310:SHG524318 SRA524310:SRC524318 TAW524310:TAY524318 TKS524310:TKU524318 TUO524310:TUQ524318 UEK524310:UEM524318 UOG524310:UOI524318 UYC524310:UYE524318 VHY524310:VIA524318 VRU524310:VRW524318 WBQ524310:WBS524318 WLM524310:WLO524318 WVI524310:WVK524318 A589863:C589871 IW589846:IY589854 SS589846:SU589854 ACO589846:ACQ589854 AMK589846:AMM589854 AWG589846:AWI589854 BGC589846:BGE589854 BPY589846:BQA589854 BZU589846:BZW589854 CJQ589846:CJS589854 CTM589846:CTO589854 DDI589846:DDK589854 DNE589846:DNG589854 DXA589846:DXC589854 EGW589846:EGY589854 EQS589846:EQU589854 FAO589846:FAQ589854 FKK589846:FKM589854 FUG589846:FUI589854 GEC589846:GEE589854 GNY589846:GOA589854 GXU589846:GXW589854 HHQ589846:HHS589854 HRM589846:HRO589854 IBI589846:IBK589854 ILE589846:ILG589854 IVA589846:IVC589854 JEW589846:JEY589854 JOS589846:JOU589854 JYO589846:JYQ589854 KIK589846:KIM589854 KSG589846:KSI589854 LCC589846:LCE589854 LLY589846:LMA589854 LVU589846:LVW589854 MFQ589846:MFS589854 MPM589846:MPO589854 MZI589846:MZK589854 NJE589846:NJG589854 NTA589846:NTC589854 OCW589846:OCY589854 OMS589846:OMU589854 OWO589846:OWQ589854 PGK589846:PGM589854 PQG589846:PQI589854 QAC589846:QAE589854 QJY589846:QKA589854 QTU589846:QTW589854 RDQ589846:RDS589854 RNM589846:RNO589854 RXI589846:RXK589854 SHE589846:SHG589854 SRA589846:SRC589854 TAW589846:TAY589854 TKS589846:TKU589854 TUO589846:TUQ589854 UEK589846:UEM589854 UOG589846:UOI589854 UYC589846:UYE589854 VHY589846:VIA589854 VRU589846:VRW589854 WBQ589846:WBS589854 WLM589846:WLO589854 WVI589846:WVK589854 A655399:C655407 IW655382:IY655390 SS655382:SU655390 ACO655382:ACQ655390 AMK655382:AMM655390 AWG655382:AWI655390 BGC655382:BGE655390 BPY655382:BQA655390 BZU655382:BZW655390 CJQ655382:CJS655390 CTM655382:CTO655390 DDI655382:DDK655390 DNE655382:DNG655390 DXA655382:DXC655390 EGW655382:EGY655390 EQS655382:EQU655390 FAO655382:FAQ655390 FKK655382:FKM655390 FUG655382:FUI655390 GEC655382:GEE655390 GNY655382:GOA655390 GXU655382:GXW655390 HHQ655382:HHS655390 HRM655382:HRO655390 IBI655382:IBK655390 ILE655382:ILG655390 IVA655382:IVC655390 JEW655382:JEY655390 JOS655382:JOU655390 JYO655382:JYQ655390 KIK655382:KIM655390 KSG655382:KSI655390 LCC655382:LCE655390 LLY655382:LMA655390 LVU655382:LVW655390 MFQ655382:MFS655390 MPM655382:MPO655390 MZI655382:MZK655390 NJE655382:NJG655390 NTA655382:NTC655390 OCW655382:OCY655390 OMS655382:OMU655390 OWO655382:OWQ655390 PGK655382:PGM655390 PQG655382:PQI655390 QAC655382:QAE655390 QJY655382:QKA655390 QTU655382:QTW655390 RDQ655382:RDS655390 RNM655382:RNO655390 RXI655382:RXK655390 SHE655382:SHG655390 SRA655382:SRC655390 TAW655382:TAY655390 TKS655382:TKU655390 TUO655382:TUQ655390 UEK655382:UEM655390 UOG655382:UOI655390 UYC655382:UYE655390 VHY655382:VIA655390 VRU655382:VRW655390 WBQ655382:WBS655390 WLM655382:WLO655390 WVI655382:WVK655390 A720935:C720943 IW720918:IY720926 SS720918:SU720926 ACO720918:ACQ720926 AMK720918:AMM720926 AWG720918:AWI720926 BGC720918:BGE720926 BPY720918:BQA720926 BZU720918:BZW720926 CJQ720918:CJS720926 CTM720918:CTO720926 DDI720918:DDK720926 DNE720918:DNG720926 DXA720918:DXC720926 EGW720918:EGY720926 EQS720918:EQU720926 FAO720918:FAQ720926 FKK720918:FKM720926 FUG720918:FUI720926 GEC720918:GEE720926 GNY720918:GOA720926 GXU720918:GXW720926 HHQ720918:HHS720926 HRM720918:HRO720926 IBI720918:IBK720926 ILE720918:ILG720926 IVA720918:IVC720926 JEW720918:JEY720926 JOS720918:JOU720926 JYO720918:JYQ720926 KIK720918:KIM720926 KSG720918:KSI720926 LCC720918:LCE720926 LLY720918:LMA720926 LVU720918:LVW720926 MFQ720918:MFS720926 MPM720918:MPO720926 MZI720918:MZK720926 NJE720918:NJG720926 NTA720918:NTC720926 OCW720918:OCY720926 OMS720918:OMU720926 OWO720918:OWQ720926 PGK720918:PGM720926 PQG720918:PQI720926 QAC720918:QAE720926 QJY720918:QKA720926 QTU720918:QTW720926 RDQ720918:RDS720926 RNM720918:RNO720926 RXI720918:RXK720926 SHE720918:SHG720926 SRA720918:SRC720926 TAW720918:TAY720926 TKS720918:TKU720926 TUO720918:TUQ720926 UEK720918:UEM720926 UOG720918:UOI720926 UYC720918:UYE720926 VHY720918:VIA720926 VRU720918:VRW720926 WBQ720918:WBS720926 WLM720918:WLO720926 WVI720918:WVK720926 A786471:C786479 IW786454:IY786462 SS786454:SU786462 ACO786454:ACQ786462 AMK786454:AMM786462 AWG786454:AWI786462 BGC786454:BGE786462 BPY786454:BQA786462 BZU786454:BZW786462 CJQ786454:CJS786462 CTM786454:CTO786462 DDI786454:DDK786462 DNE786454:DNG786462 DXA786454:DXC786462 EGW786454:EGY786462 EQS786454:EQU786462 FAO786454:FAQ786462 FKK786454:FKM786462 FUG786454:FUI786462 GEC786454:GEE786462 GNY786454:GOA786462 GXU786454:GXW786462 HHQ786454:HHS786462 HRM786454:HRO786462 IBI786454:IBK786462 ILE786454:ILG786462 IVA786454:IVC786462 JEW786454:JEY786462 JOS786454:JOU786462 JYO786454:JYQ786462 KIK786454:KIM786462 KSG786454:KSI786462 LCC786454:LCE786462 LLY786454:LMA786462 LVU786454:LVW786462 MFQ786454:MFS786462 MPM786454:MPO786462 MZI786454:MZK786462 NJE786454:NJG786462 NTA786454:NTC786462 OCW786454:OCY786462 OMS786454:OMU786462 OWO786454:OWQ786462 PGK786454:PGM786462 PQG786454:PQI786462 QAC786454:QAE786462 QJY786454:QKA786462 QTU786454:QTW786462 RDQ786454:RDS786462 RNM786454:RNO786462 RXI786454:RXK786462 SHE786454:SHG786462 SRA786454:SRC786462 TAW786454:TAY786462 TKS786454:TKU786462 TUO786454:TUQ786462 UEK786454:UEM786462 UOG786454:UOI786462 UYC786454:UYE786462 VHY786454:VIA786462 VRU786454:VRW786462 WBQ786454:WBS786462 WLM786454:WLO786462 WVI786454:WVK786462 A852007:C852015 IW851990:IY851998 SS851990:SU851998 ACO851990:ACQ851998 AMK851990:AMM851998 AWG851990:AWI851998 BGC851990:BGE851998 BPY851990:BQA851998 BZU851990:BZW851998 CJQ851990:CJS851998 CTM851990:CTO851998 DDI851990:DDK851998 DNE851990:DNG851998 DXA851990:DXC851998 EGW851990:EGY851998 EQS851990:EQU851998 FAO851990:FAQ851998 FKK851990:FKM851998 FUG851990:FUI851998 GEC851990:GEE851998 GNY851990:GOA851998 GXU851990:GXW851998 HHQ851990:HHS851998 HRM851990:HRO851998 IBI851990:IBK851998 ILE851990:ILG851998 IVA851990:IVC851998 JEW851990:JEY851998 JOS851990:JOU851998 JYO851990:JYQ851998 KIK851990:KIM851998 KSG851990:KSI851998 LCC851990:LCE851998 LLY851990:LMA851998 LVU851990:LVW851998 MFQ851990:MFS851998 MPM851990:MPO851998 MZI851990:MZK851998 NJE851990:NJG851998 NTA851990:NTC851998 OCW851990:OCY851998 OMS851990:OMU851998 OWO851990:OWQ851998 PGK851990:PGM851998 PQG851990:PQI851998 QAC851990:QAE851998 QJY851990:QKA851998 QTU851990:QTW851998 RDQ851990:RDS851998 RNM851990:RNO851998 RXI851990:RXK851998 SHE851990:SHG851998 SRA851990:SRC851998 TAW851990:TAY851998 TKS851990:TKU851998 TUO851990:TUQ851998 UEK851990:UEM851998 UOG851990:UOI851998 UYC851990:UYE851998 VHY851990:VIA851998 VRU851990:VRW851998 WBQ851990:WBS851998 WLM851990:WLO851998 WVI851990:WVK851998 A917543:C917551 IW917526:IY917534 SS917526:SU917534 ACO917526:ACQ917534 AMK917526:AMM917534 AWG917526:AWI917534 BGC917526:BGE917534 BPY917526:BQA917534 BZU917526:BZW917534 CJQ917526:CJS917534 CTM917526:CTO917534 DDI917526:DDK917534 DNE917526:DNG917534 DXA917526:DXC917534 EGW917526:EGY917534 EQS917526:EQU917534 FAO917526:FAQ917534 FKK917526:FKM917534 FUG917526:FUI917534 GEC917526:GEE917534 GNY917526:GOA917534 GXU917526:GXW917534 HHQ917526:HHS917534 HRM917526:HRO917534 IBI917526:IBK917534 ILE917526:ILG917534 IVA917526:IVC917534 JEW917526:JEY917534 JOS917526:JOU917534 JYO917526:JYQ917534 KIK917526:KIM917534 KSG917526:KSI917534 LCC917526:LCE917534 LLY917526:LMA917534 LVU917526:LVW917534 MFQ917526:MFS917534 MPM917526:MPO917534 MZI917526:MZK917534 NJE917526:NJG917534 NTA917526:NTC917534 OCW917526:OCY917534 OMS917526:OMU917534 OWO917526:OWQ917534 PGK917526:PGM917534 PQG917526:PQI917534 QAC917526:QAE917534 QJY917526:QKA917534 QTU917526:QTW917534 RDQ917526:RDS917534 RNM917526:RNO917534 RXI917526:RXK917534 SHE917526:SHG917534 SRA917526:SRC917534 TAW917526:TAY917534 TKS917526:TKU917534 TUO917526:TUQ917534 UEK917526:UEM917534 UOG917526:UOI917534 UYC917526:UYE917534 VHY917526:VIA917534 VRU917526:VRW917534 WBQ917526:WBS917534 WLM917526:WLO917534 WVI917526:WVK917534 A983079:C983087 IW983062:IY983070 SS983062:SU983070 ACO983062:ACQ983070 AMK983062:AMM983070 AWG983062:AWI983070 BGC983062:BGE983070 BPY983062:BQA983070 BZU983062:BZW983070 CJQ983062:CJS983070 CTM983062:CTO983070 DDI983062:DDK983070 DNE983062:DNG983070 DXA983062:DXC983070 EGW983062:EGY983070 EQS983062:EQU983070 FAO983062:FAQ983070 FKK983062:FKM983070 FUG983062:FUI983070 GEC983062:GEE983070 GNY983062:GOA983070 GXU983062:GXW983070 HHQ983062:HHS983070 HRM983062:HRO983070 IBI983062:IBK983070 ILE983062:ILG983070 IVA983062:IVC983070 JEW983062:JEY983070 JOS983062:JOU983070 JYO983062:JYQ983070 KIK983062:KIM983070 KSG983062:KSI983070 LCC983062:LCE983070 LLY983062:LMA983070 LVU983062:LVW983070 MFQ983062:MFS983070 MPM983062:MPO983070 MZI983062:MZK983070 NJE983062:NJG983070 NTA983062:NTC983070 OCW983062:OCY983070 OMS983062:OMU983070 OWO983062:OWQ983070 PGK983062:PGM983070 PQG983062:PQI983070 QAC983062:QAE983070 QJY983062:QKA983070 QTU983062:QTW983070 RDQ983062:RDS983070 RNM983062:RNO983070 RXI983062:RXK983070 SHE983062:SHG983070 SRA983062:SRC983070 TAW983062:TAY983070 TKS983062:TKU983070 TUO983062:TUQ983070 UEK983062:UEM983070 UOG983062:UOI983070 UYC983062:UYE983070 VHY983062:VIA983070 VRU983062:VRW983070 WBQ983062:WBS983070 WLM983062:WLO983070 WVI983062:WVK983070 ACJ46:ACL47 AMF46:AMH47 AWB46:AWD47 BFX46:BFZ47 BPT46:BPV47 BZP46:BZR47 CJL46:CJN47 CTH46:CTJ47 DDD46:DDF47 DMZ46:DNB47 DWV46:DWX47 EGR46:EGT47 EQN46:EQP47 FAJ46:FAL47 FKF46:FKH47 FUB46:FUD47 GDX46:GDZ47 GNT46:GNV47 GXP46:GXR47 HHL46:HHN47 HRH46:HRJ47 IBD46:IBF47 IKZ46:ILB47 IUV46:IUX47 JER46:JET47 JON46:JOP47 JYJ46:JYL47 KIF46:KIH47 KSB46:KSD47 LBX46:LBZ47 LLT46:LLV47 LVP46:LVR47 MFL46:MFN47 MPH46:MPJ47 MZD46:MZF47 NIZ46:NJB47 NSV46:NSX47 OCR46:OCT47 OMN46:OMP47 OWJ46:OWL47 PGF46:PGH47 PQB46:PQD47 PZX46:PZZ47 QJT46:QJV47 QTP46:QTR47 RDL46:RDN47 RNH46:RNJ47 RXD46:RXF47 SGZ46:SHB47 SQV46:SQX47 TAR46:TAT47 TKN46:TKP47 TUJ46:TUL47 UEF46:UEH47 UOB46:UOD47 UXX46:UXZ47 VHT46:VHV47 VRP46:VRR47 WBL46:WBN47 WLH46:WLJ47 WVD46:WVF47 IR46:IT47 SN46:SP47 HA82:HE94 WTM82:WTQ94 WJQ82:WJU94 VZU82:VZY94 VPY82:VQC94 VGC82:VGG94 UWG82:UWK94 UMK82:UMO94 UCO82:UCS94 TSS82:TSW94 TIW82:TJA94 SZA82:SZE94 SPE82:SPI94 SFI82:SFM94 RVM82:RVQ94 RLQ82:RLU94 RBU82:RBY94 QRY82:QSC94 QIC82:QIG94 PYG82:PYK94 POK82:POO94 PEO82:PES94 OUS82:OUW94 OKW82:OLA94 OBA82:OBE94 NRE82:NRI94 NHI82:NHM94 MXM82:MXQ94 MNQ82:MNU94 MDU82:MDY94 LTY82:LUC94 LKC82:LKG94 LAG82:LAK94 KQK82:KQO94 KGO82:KGS94 JWS82:JWW94 JMW82:JNA94 JDA82:JDE94 ITE82:ITI94 IJI82:IJM94 HZM82:HZQ94 HPQ82:HPU94 HFU82:HFY94 GVY82:GWC94 GMC82:GMG94 GCG82:GCK94 FSK82:FSO94 FIO82:FIS94 EYS82:EYW94 EOW82:EPA94 EFA82:EFE94 DVE82:DVI94 DLI82:DLM94 DBM82:DBQ94 CRQ82:CRU94 CHU82:CHY94 BXY82:BYC94 BOC82:BOG94 BEG82:BEK94 AUK82:AUO94 AKO82:AKS94 AAS82:AAW94 QW82:RA94 AAS30:AAW45 AKO30:AKS45 AUK30:AUO45 BEG30:BEK45 BOC30:BOG45 BXY30:BYC45 CHU30:CHY45 CRQ30:CRU45 DBM30:DBQ45 DLI30:DLM45 DVE30:DVI45 EFA30:EFE45 EOW30:EPA45 EYS30:EYW45 FIO30:FIS45 FSK30:FSO45 GCG30:GCK45 GMC30:GMG45 GVY30:GWC45 HFU30:HFY45 HPQ30:HPU45 HZM30:HZQ45 IJI30:IJM45 ITE30:ITI45 JDA30:JDE45 JMW30:JNA45 JWS30:JWW45 KGO30:KGS45 KQK30:KQO45 LAG30:LAK45 LKC30:LKG45 LTY30:LUC45 MDU30:MDY45 MNQ30:MNU45 MXM30:MXQ45 NHI30:NHM45 NRE30:NRI45 OBA30:OBE45 OKW30:OLA45 OUS30:OUW45 PEO30:PES45 POK30:POO45 PYG30:PYK45 QIC30:QIG45 QRY30:QSC45 RBU30:RBY45 RLQ30:RLU45 RVM30:RVQ45 SFI30:SFM45 SPE30:SPI45 SZA30:SZE45 TIW30:TJA45 TSS30:TSW45 UCO30:UCS45 UMK30:UMO45 UWG30:UWK45 VGC30:VGG45 VPY30:VQC45 VZU30:VZY45 WJQ30:WJU45 WTM30:WTQ45 HA30:HE45 QW30:RA45" xr:uid="{B6A87C97-B209-4E3B-9B2B-DB7352447806}">
      <formula1>#REF!</formula1>
    </dataValidation>
  </dataValidations>
  <pageMargins left="0.7" right="0.7" top="0.75" bottom="0.75" header="0.3" footer="0.3"/>
  <pageSetup paperSize="9"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P30北欧</vt:lpstr>
      <vt:lpstr>P31北欧</vt:lpstr>
      <vt:lpstr>P32地中海</vt:lpstr>
      <vt:lpstr>P30北欧!Print_Area</vt:lpstr>
      <vt:lpstr>P31北欧!Print_Area</vt:lpstr>
      <vt:lpstr>P32地中海!Print_Area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藤裕子</dc:creator>
  <cp:lastModifiedBy>jtc-minakawa</cp:lastModifiedBy>
  <cp:lastPrinted>2020-05-12T02:13:05Z</cp:lastPrinted>
  <dcterms:created xsi:type="dcterms:W3CDTF">2017-08-01T01:27:35Z</dcterms:created>
  <dcterms:modified xsi:type="dcterms:W3CDTF">2020-05-12T02:13:49Z</dcterms:modified>
</cp:coreProperties>
</file>